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710" windowHeight="8505" activeTab="2"/>
  </bookViews>
  <sheets>
    <sheet name="2016г" sheetId="1" r:id="rId1"/>
    <sheet name="2017" sheetId="2" r:id="rId2"/>
    <sheet name="2018" sheetId="3" r:id="rId3"/>
  </sheets>
  <definedNames/>
  <calcPr fullCalcOnLoad="1" fullPrecision="0"/>
</workbook>
</file>

<file path=xl/sharedStrings.xml><?xml version="1.0" encoding="utf-8"?>
<sst xmlns="http://schemas.openxmlformats.org/spreadsheetml/2006/main" count="182" uniqueCount="59">
  <si>
    <t>Эк.кл.</t>
  </si>
  <si>
    <t>ИТОГО</t>
  </si>
  <si>
    <t>отоп.</t>
  </si>
  <si>
    <t>осв.</t>
  </si>
  <si>
    <t>рем.обор.</t>
  </si>
  <si>
    <t>рем.зд.</t>
  </si>
  <si>
    <t>ГСМ</t>
  </si>
  <si>
    <t>кап.рем</t>
  </si>
  <si>
    <t>печ.отоп</t>
  </si>
  <si>
    <t>пр.рас.</t>
  </si>
  <si>
    <t>мягк.</t>
  </si>
  <si>
    <t>приоб</t>
  </si>
  <si>
    <t>аренда 224</t>
  </si>
  <si>
    <t>ВУС</t>
  </si>
  <si>
    <t>водоснаб</t>
  </si>
  <si>
    <t>сод имущ</t>
  </si>
  <si>
    <t>0102</t>
  </si>
  <si>
    <t>0104</t>
  </si>
  <si>
    <t>0203</t>
  </si>
  <si>
    <t>0309</t>
  </si>
  <si>
    <t>0412</t>
  </si>
  <si>
    <t>0503</t>
  </si>
  <si>
    <t>0801</t>
  </si>
  <si>
    <t>итог</t>
  </si>
  <si>
    <t>управление</t>
  </si>
  <si>
    <t>глава администрации</t>
  </si>
  <si>
    <t>резервный фонд</t>
  </si>
  <si>
    <t>ГО и ЧС</t>
  </si>
  <si>
    <t>уличное освещение</t>
  </si>
  <si>
    <t>0804</t>
  </si>
  <si>
    <t>итого</t>
  </si>
  <si>
    <t>0302</t>
  </si>
  <si>
    <t>0111</t>
  </si>
  <si>
    <t>10,06</t>
  </si>
  <si>
    <t>1006</t>
  </si>
  <si>
    <t>Физическая  культура и спорт</t>
  </si>
  <si>
    <t>0107</t>
  </si>
  <si>
    <t>выборы</t>
  </si>
  <si>
    <t>Бондаревский с\с на 2016 год</t>
  </si>
  <si>
    <t>Бондаревский с\с на 2017 год</t>
  </si>
  <si>
    <t>бух. и хозгруппа</t>
  </si>
  <si>
    <r>
      <t>Национальная экономика/</t>
    </r>
    <r>
      <rPr>
        <b/>
        <sz val="10"/>
        <rFont val="Arial Cyr"/>
        <family val="0"/>
      </rPr>
      <t>землеустроитель</t>
    </r>
    <r>
      <rPr>
        <b/>
        <sz val="10"/>
        <rFont val="Arial Cyr"/>
        <family val="2"/>
      </rPr>
      <t>/</t>
    </r>
  </si>
  <si>
    <t>0310</t>
  </si>
  <si>
    <t>п/часть</t>
  </si>
  <si>
    <t>дорожный фонд</t>
  </si>
  <si>
    <t>0409</t>
  </si>
  <si>
    <t>МП "Чистая вода"</t>
  </si>
  <si>
    <t>МП "Энергосбережение.."</t>
  </si>
  <si>
    <t>МП"Культура Администрации 2013-2015"</t>
  </si>
  <si>
    <t>МП "летний отдых детей"</t>
  </si>
  <si>
    <t>МП"Молодежь</t>
  </si>
  <si>
    <t>МП "Развитие туризма"</t>
  </si>
  <si>
    <t>МП "Сохр и разв культ насл"</t>
  </si>
  <si>
    <t>МП "Орг-ция врем труд молодежи"</t>
  </si>
  <si>
    <t>МП" Орг-ция врем занятости безр граждан"</t>
  </si>
  <si>
    <t>МП "Пред безн несовер"</t>
  </si>
  <si>
    <t>МП "Энергосбережение"</t>
  </si>
  <si>
    <t xml:space="preserve"> Дорожный фонд</t>
  </si>
  <si>
    <t>Бондаревский с\с на 2018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</si>
</sst>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3" borderId="5" xfId="0" applyNumberFormat="1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1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2" borderId="14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1" fontId="5" fillId="0" borderId="5" xfId="0" applyNumberFormat="1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5" fillId="5" borderId="5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/>
    </xf>
    <xf numFmtId="49" fontId="0" fillId="2" borderId="14" xfId="0" applyNumberFormat="1" applyFont="1" applyFill="1" applyBorder="1" applyAlignment="1">
      <alignment horizontal="right"/>
    </xf>
    <xf numFmtId="1" fontId="0" fillId="3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5" fillId="0" borderId="5" xfId="0" applyNumberFormat="1" applyFont="1" applyFill="1" applyBorder="1" applyAlignment="1">
      <alignment/>
    </xf>
    <xf numFmtId="1" fontId="0" fillId="3" borderId="9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5" fillId="3" borderId="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3" borderId="5" xfId="0" applyNumberFormat="1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1" xfId="0" applyNumberFormat="1" applyFont="1" applyFill="1" applyBorder="1" applyAlignment="1">
      <alignment/>
    </xf>
    <xf numFmtId="0" fontId="1" fillId="2" borderId="2" xfId="0" applyFont="1" applyFill="1" applyBorder="1" applyAlignment="1">
      <alignment textRotation="90" wrapText="1"/>
    </xf>
    <xf numFmtId="0" fontId="1" fillId="4" borderId="2" xfId="0" applyFont="1" applyFill="1" applyBorder="1" applyAlignment="1">
      <alignment textRotation="90" wrapText="1"/>
    </xf>
    <xf numFmtId="49" fontId="0" fillId="2" borderId="14" xfId="0" applyNumberFormat="1" applyFont="1" applyFill="1" applyBorder="1" applyAlignment="1">
      <alignment/>
    </xf>
    <xf numFmtId="0" fontId="0" fillId="2" borderId="2" xfId="0" applyFont="1" applyFill="1" applyBorder="1" applyAlignment="1">
      <alignment textRotation="90" wrapText="1"/>
    </xf>
    <xf numFmtId="0" fontId="0" fillId="2" borderId="14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5" fillId="5" borderId="5" xfId="0" applyNumberFormat="1" applyFont="1" applyFill="1" applyBorder="1" applyAlignment="1">
      <alignment/>
    </xf>
    <xf numFmtId="164" fontId="0" fillId="3" borderId="5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4" fontId="0" fillId="2" borderId="9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8" fillId="2" borderId="0" xfId="0" applyFont="1" applyFill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indexed="10"/>
  </sheetPr>
  <dimension ref="A2:BZ5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1" sqref="P31"/>
    </sheetView>
  </sheetViews>
  <sheetFormatPr defaultColWidth="9.00390625" defaultRowHeight="12.75"/>
  <cols>
    <col min="1" max="1" width="8.875" style="3" customWidth="1"/>
    <col min="2" max="2" width="6.00390625" style="5" customWidth="1"/>
    <col min="3" max="3" width="6.375" style="5" customWidth="1"/>
    <col min="4" max="5" width="5.125" style="5" customWidth="1"/>
    <col min="6" max="6" width="4.625" style="5" customWidth="1"/>
    <col min="7" max="8" width="6.00390625" style="5" customWidth="1"/>
    <col min="9" max="9" width="5.875" style="5" customWidth="1"/>
    <col min="10" max="10" width="5.75390625" style="5" customWidth="1"/>
    <col min="11" max="11" width="7.25390625" style="5" customWidth="1"/>
    <col min="12" max="12" width="5.25390625" style="41" customWidth="1"/>
    <col min="13" max="13" width="4.75390625" style="5" customWidth="1"/>
    <col min="14" max="15" width="7.625" style="5" customWidth="1"/>
    <col min="16" max="16" width="7.125" style="5" customWidth="1"/>
    <col min="17" max="18" width="7.25390625" style="5" customWidth="1"/>
    <col min="19" max="20" width="5.125" style="5" customWidth="1"/>
    <col min="21" max="21" width="8.625" style="5" customWidth="1"/>
    <col min="22" max="22" width="6.625" style="5" customWidth="1"/>
    <col min="23" max="23" width="5.875" style="5" customWidth="1"/>
    <col min="24" max="24" width="3.875" style="5" customWidth="1"/>
    <col min="25" max="25" width="2.375" style="5" customWidth="1"/>
    <col min="26" max="26" width="8.25390625" style="32" customWidth="1"/>
    <col min="27" max="16384" width="8.875" style="43" customWidth="1"/>
  </cols>
  <sheetData>
    <row r="1" ht="4.5" customHeight="1"/>
    <row r="2" spans="12:16" ht="18.75" customHeight="1">
      <c r="L2" s="94" t="s">
        <v>38</v>
      </c>
      <c r="M2" s="95"/>
      <c r="N2" s="95"/>
      <c r="O2" s="95"/>
      <c r="P2" s="95"/>
    </row>
    <row r="3" ht="3" customHeight="1" thickBot="1">
      <c r="D3" s="6"/>
    </row>
    <row r="4" spans="1:78" s="45" customFormat="1" ht="114.75" customHeight="1" thickBot="1">
      <c r="A4" s="4"/>
      <c r="B4" s="79" t="s">
        <v>25</v>
      </c>
      <c r="C4" s="79" t="s">
        <v>24</v>
      </c>
      <c r="D4" s="79" t="s">
        <v>26</v>
      </c>
      <c r="E4" s="79" t="s">
        <v>13</v>
      </c>
      <c r="F4" s="79" t="s">
        <v>27</v>
      </c>
      <c r="G4" s="79" t="s">
        <v>37</v>
      </c>
      <c r="H4" s="79" t="s">
        <v>43</v>
      </c>
      <c r="I4" s="80" t="s">
        <v>40</v>
      </c>
      <c r="J4" s="82" t="s">
        <v>41</v>
      </c>
      <c r="K4" s="79" t="s">
        <v>44</v>
      </c>
      <c r="L4" s="79" t="s">
        <v>28</v>
      </c>
      <c r="M4" s="79" t="s">
        <v>46</v>
      </c>
      <c r="N4" s="79" t="s">
        <v>56</v>
      </c>
      <c r="O4" s="79" t="s">
        <v>48</v>
      </c>
      <c r="P4" s="79" t="s">
        <v>49</v>
      </c>
      <c r="Q4" s="79" t="s">
        <v>50</v>
      </c>
      <c r="R4" s="79" t="s">
        <v>51</v>
      </c>
      <c r="S4" s="79" t="s">
        <v>52</v>
      </c>
      <c r="T4" s="79" t="s">
        <v>53</v>
      </c>
      <c r="U4" s="79" t="s">
        <v>54</v>
      </c>
      <c r="V4" s="79" t="s">
        <v>35</v>
      </c>
      <c r="W4" s="79" t="s">
        <v>55</v>
      </c>
      <c r="X4" s="79"/>
      <c r="Y4" s="79"/>
      <c r="Z4" s="79" t="s">
        <v>30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26" ht="13.5" thickBot="1">
      <c r="A5" s="22" t="s">
        <v>0</v>
      </c>
      <c r="B5" s="51" t="s">
        <v>16</v>
      </c>
      <c r="C5" s="51" t="s">
        <v>17</v>
      </c>
      <c r="D5" s="51" t="s">
        <v>32</v>
      </c>
      <c r="E5" s="51" t="s">
        <v>18</v>
      </c>
      <c r="F5" s="51" t="s">
        <v>19</v>
      </c>
      <c r="G5" s="51" t="s">
        <v>36</v>
      </c>
      <c r="H5" s="51" t="s">
        <v>42</v>
      </c>
      <c r="I5" s="51" t="s">
        <v>20</v>
      </c>
      <c r="J5" s="51" t="s">
        <v>20</v>
      </c>
      <c r="K5" s="51" t="s">
        <v>45</v>
      </c>
      <c r="L5" s="51" t="s">
        <v>21</v>
      </c>
      <c r="M5" s="51" t="s">
        <v>21</v>
      </c>
      <c r="N5" s="51" t="s">
        <v>21</v>
      </c>
      <c r="O5" s="51" t="s">
        <v>22</v>
      </c>
      <c r="P5" s="51" t="s">
        <v>29</v>
      </c>
      <c r="Q5" s="51" t="s">
        <v>29</v>
      </c>
      <c r="R5" s="51" t="s">
        <v>29</v>
      </c>
      <c r="S5" s="51" t="s">
        <v>29</v>
      </c>
      <c r="T5" s="51" t="s">
        <v>33</v>
      </c>
      <c r="U5" s="51" t="s">
        <v>34</v>
      </c>
      <c r="V5" s="33">
        <v>1101</v>
      </c>
      <c r="W5" s="81" t="s">
        <v>31</v>
      </c>
      <c r="X5" s="33"/>
      <c r="Y5" s="33"/>
      <c r="Z5" s="33" t="s">
        <v>23</v>
      </c>
    </row>
    <row r="6" spans="1:26" ht="13.5" thickBot="1">
      <c r="A6" s="22">
        <v>200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5"/>
      <c r="R6" s="34"/>
      <c r="S6" s="23"/>
      <c r="T6" s="23"/>
      <c r="U6" s="23"/>
      <c r="V6" s="23"/>
      <c r="W6" s="23"/>
      <c r="X6" s="23"/>
      <c r="Y6" s="23"/>
      <c r="Z6" s="34"/>
    </row>
    <row r="7" spans="1:27" ht="18" customHeight="1" thickBot="1">
      <c r="A7" s="7">
        <v>210</v>
      </c>
      <c r="B7" s="8">
        <f aca="true" t="shared" si="0" ref="B7:Z7">SUM(B8:B11)</f>
        <v>390</v>
      </c>
      <c r="C7" s="8">
        <f>SUM(C8:C11)</f>
        <v>329</v>
      </c>
      <c r="D7" s="8">
        <f t="shared" si="0"/>
        <v>0</v>
      </c>
      <c r="E7" s="8">
        <f t="shared" si="0"/>
        <v>171</v>
      </c>
      <c r="F7" s="8">
        <f t="shared" si="0"/>
        <v>0</v>
      </c>
      <c r="G7" s="8">
        <f>SUM(G8:G11)</f>
        <v>0</v>
      </c>
      <c r="H7" s="8"/>
      <c r="I7" s="8">
        <f t="shared" si="0"/>
        <v>1998</v>
      </c>
      <c r="J7" s="8">
        <f t="shared" si="0"/>
        <v>130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/>
      <c r="Q7" s="8">
        <f t="shared" si="0"/>
        <v>0</v>
      </c>
      <c r="R7" s="8">
        <f>SUM(R8:R11)</f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35">
        <f t="shared" si="0"/>
        <v>3018</v>
      </c>
      <c r="AA7" s="46"/>
    </row>
    <row r="8" spans="1:27" ht="12.75" customHeight="1">
      <c r="A8" s="9">
        <v>211</v>
      </c>
      <c r="B8" s="24">
        <v>300</v>
      </c>
      <c r="C8" s="24">
        <v>253</v>
      </c>
      <c r="D8" s="24"/>
      <c r="E8" s="24">
        <v>131</v>
      </c>
      <c r="F8" s="24"/>
      <c r="G8" s="24"/>
      <c r="H8" s="24"/>
      <c r="I8" s="24">
        <v>1427</v>
      </c>
      <c r="J8" s="24">
        <v>97</v>
      </c>
      <c r="K8" s="24"/>
      <c r="L8" s="69"/>
      <c r="M8" s="24"/>
      <c r="N8" s="24"/>
      <c r="O8" s="24"/>
      <c r="P8" s="24"/>
      <c r="Q8" s="56"/>
      <c r="R8" s="63"/>
      <c r="S8" s="24"/>
      <c r="T8" s="24"/>
      <c r="U8" s="24"/>
      <c r="V8" s="24"/>
      <c r="W8" s="24"/>
      <c r="X8" s="24"/>
      <c r="Y8" s="24"/>
      <c r="Z8" s="36">
        <f>SUM(B8:Y8)</f>
        <v>2208</v>
      </c>
      <c r="AA8" s="46"/>
    </row>
    <row r="9" spans="1:27" ht="13.5" customHeight="1">
      <c r="A9" s="10">
        <v>213</v>
      </c>
      <c r="B9" s="2">
        <v>90</v>
      </c>
      <c r="C9" s="2">
        <v>76</v>
      </c>
      <c r="D9" s="2"/>
      <c r="E9" s="2">
        <v>40</v>
      </c>
      <c r="F9" s="2"/>
      <c r="G9" s="2"/>
      <c r="H9" s="2"/>
      <c r="I9" s="2">
        <v>571</v>
      </c>
      <c r="J9" s="2">
        <v>33</v>
      </c>
      <c r="K9" s="2"/>
      <c r="L9" s="70"/>
      <c r="M9" s="2"/>
      <c r="N9" s="2"/>
      <c r="O9" s="2"/>
      <c r="P9" s="2"/>
      <c r="Q9" s="57"/>
      <c r="R9" s="27"/>
      <c r="S9" s="2"/>
      <c r="T9" s="2"/>
      <c r="U9" s="2"/>
      <c r="V9" s="2"/>
      <c r="W9" s="2"/>
      <c r="X9" s="2"/>
      <c r="Y9" s="2"/>
      <c r="Z9" s="36">
        <f aca="true" t="shared" si="1" ref="Z9:Z29">SUM(B9:Y9)</f>
        <v>810</v>
      </c>
      <c r="AA9" s="46"/>
    </row>
    <row r="10" spans="1:27" ht="11.25" customHeight="1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70"/>
      <c r="M10" s="2"/>
      <c r="N10" s="2"/>
      <c r="O10" s="2"/>
      <c r="P10" s="2"/>
      <c r="Q10" s="57"/>
      <c r="R10" s="27"/>
      <c r="S10" s="2"/>
      <c r="T10" s="2"/>
      <c r="U10" s="2"/>
      <c r="V10" s="2"/>
      <c r="W10" s="2"/>
      <c r="X10" s="2"/>
      <c r="Y10" s="2"/>
      <c r="Z10" s="36">
        <f t="shared" si="1"/>
        <v>0</v>
      </c>
      <c r="AA10" s="46"/>
    </row>
    <row r="11" spans="1:27" ht="12.75" customHeight="1" thickBot="1">
      <c r="A11" s="11">
        <v>212</v>
      </c>
      <c r="B11" s="25">
        <v>0</v>
      </c>
      <c r="C11" s="25">
        <v>0</v>
      </c>
      <c r="D11" s="25"/>
      <c r="E11" s="25"/>
      <c r="F11" s="25"/>
      <c r="G11" s="25"/>
      <c r="H11" s="25"/>
      <c r="I11" s="25"/>
      <c r="J11" s="25"/>
      <c r="K11" s="25"/>
      <c r="L11" s="71"/>
      <c r="M11" s="25"/>
      <c r="N11" s="25"/>
      <c r="O11" s="25"/>
      <c r="P11" s="25"/>
      <c r="Q11" s="58"/>
      <c r="R11" s="31"/>
      <c r="S11" s="25"/>
      <c r="T11" s="25"/>
      <c r="U11" s="25"/>
      <c r="V11" s="25"/>
      <c r="W11" s="25"/>
      <c r="X11" s="25"/>
      <c r="Y11" s="25"/>
      <c r="Z11" s="36">
        <f t="shared" si="1"/>
        <v>0</v>
      </c>
      <c r="AA11" s="46"/>
    </row>
    <row r="12" spans="1:27" ht="11.25" customHeight="1" thickBot="1">
      <c r="A12" s="7">
        <v>220</v>
      </c>
      <c r="B12" s="26">
        <f>SUM(B13+B14+B15+B20+B25)+B19</f>
        <v>0</v>
      </c>
      <c r="C12" s="26">
        <f>SUM(C13+C14+C15+C20+C25)+C19</f>
        <v>46</v>
      </c>
      <c r="D12" s="26">
        <f>SUM(D13+D14+D15+D20+D25)+D19</f>
        <v>0</v>
      </c>
      <c r="E12" s="26">
        <f>SUM(E13+E14+E15+E20+E25)+E19</f>
        <v>5</v>
      </c>
      <c r="F12" s="26">
        <f>SUM(F13+F14+F15+F20+F25)+F19</f>
        <v>60</v>
      </c>
      <c r="G12" s="26">
        <f aca="true" t="shared" si="2" ref="G12:Z12">SUM(G13+G14+G15+G20+G25)+G19</f>
        <v>0</v>
      </c>
      <c r="H12" s="26"/>
      <c r="I12" s="26">
        <f t="shared" si="2"/>
        <v>251</v>
      </c>
      <c r="J12" s="26">
        <f t="shared" si="2"/>
        <v>0</v>
      </c>
      <c r="K12" s="87">
        <f t="shared" si="2"/>
        <v>1198.6</v>
      </c>
      <c r="L12" s="72">
        <f t="shared" si="2"/>
        <v>110</v>
      </c>
      <c r="M12" s="26">
        <f t="shared" si="2"/>
        <v>0</v>
      </c>
      <c r="N12" s="26">
        <f t="shared" si="2"/>
        <v>0</v>
      </c>
      <c r="O12" s="26">
        <f t="shared" si="2"/>
        <v>0</v>
      </c>
      <c r="P12" s="26">
        <f t="shared" si="2"/>
        <v>0</v>
      </c>
      <c r="Q12" s="26">
        <f t="shared" si="2"/>
        <v>0</v>
      </c>
      <c r="R12" s="26">
        <f>SUM(R13+R14+R15+R20+R25)+R19</f>
        <v>0</v>
      </c>
      <c r="S12" s="26">
        <f t="shared" si="2"/>
        <v>0</v>
      </c>
      <c r="T12" s="26">
        <f t="shared" si="2"/>
        <v>0</v>
      </c>
      <c r="U12" s="26">
        <f t="shared" si="2"/>
        <v>0</v>
      </c>
      <c r="V12" s="26">
        <f t="shared" si="2"/>
        <v>0</v>
      </c>
      <c r="W12" s="26">
        <f t="shared" si="2"/>
        <v>0</v>
      </c>
      <c r="X12" s="26">
        <f t="shared" si="2"/>
        <v>0</v>
      </c>
      <c r="Y12" s="26">
        <f t="shared" si="2"/>
        <v>0</v>
      </c>
      <c r="Z12" s="91">
        <f t="shared" si="2"/>
        <v>1670.6</v>
      </c>
      <c r="AA12" s="46"/>
    </row>
    <row r="13" spans="1:27" ht="13.5" customHeight="1">
      <c r="A13" s="12">
        <v>221</v>
      </c>
      <c r="B13" s="24"/>
      <c r="C13" s="24">
        <v>40</v>
      </c>
      <c r="D13" s="24"/>
      <c r="E13" s="24">
        <v>5</v>
      </c>
      <c r="F13" s="24"/>
      <c r="G13" s="24"/>
      <c r="H13" s="24"/>
      <c r="I13" s="24">
        <v>40</v>
      </c>
      <c r="J13" s="24"/>
      <c r="K13" s="24"/>
      <c r="L13" s="69"/>
      <c r="M13" s="24"/>
      <c r="N13" s="24"/>
      <c r="O13" s="24"/>
      <c r="P13" s="24"/>
      <c r="Q13" s="56"/>
      <c r="R13" s="63"/>
      <c r="S13" s="24"/>
      <c r="T13" s="24"/>
      <c r="U13" s="24"/>
      <c r="V13" s="24"/>
      <c r="W13" s="24"/>
      <c r="X13" s="24"/>
      <c r="Y13" s="24"/>
      <c r="Z13" s="36">
        <f t="shared" si="1"/>
        <v>85</v>
      </c>
      <c r="AA13" s="46"/>
    </row>
    <row r="14" spans="1:27" ht="13.5" customHeight="1">
      <c r="A14" s="13">
        <v>222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70"/>
      <c r="M14" s="2"/>
      <c r="N14" s="2"/>
      <c r="O14" s="2"/>
      <c r="P14" s="2"/>
      <c r="Q14" s="57"/>
      <c r="R14" s="27"/>
      <c r="S14" s="2"/>
      <c r="T14" s="2"/>
      <c r="U14" s="2"/>
      <c r="V14" s="2"/>
      <c r="W14" s="2"/>
      <c r="X14" s="2"/>
      <c r="Y14" s="2"/>
      <c r="Z14" s="36">
        <f t="shared" si="1"/>
        <v>0</v>
      </c>
      <c r="AA14" s="46"/>
    </row>
    <row r="15" spans="1:27" ht="13.5" customHeight="1">
      <c r="A15" s="14">
        <v>223</v>
      </c>
      <c r="B15" s="27">
        <f aca="true" t="shared" si="3" ref="B15:S15">SUM(B16:B18)</f>
        <v>0</v>
      </c>
      <c r="C15" s="27">
        <f t="shared" si="3"/>
        <v>0</v>
      </c>
      <c r="D15" s="27">
        <f t="shared" si="3"/>
        <v>0</v>
      </c>
      <c r="E15" s="27">
        <f t="shared" si="3"/>
        <v>0</v>
      </c>
      <c r="F15" s="27">
        <f t="shared" si="3"/>
        <v>0</v>
      </c>
      <c r="G15" s="27">
        <f t="shared" si="3"/>
        <v>0</v>
      </c>
      <c r="H15" s="27"/>
      <c r="I15" s="27">
        <f t="shared" si="3"/>
        <v>100</v>
      </c>
      <c r="J15" s="27">
        <f t="shared" si="3"/>
        <v>0</v>
      </c>
      <c r="K15" s="27">
        <f t="shared" si="3"/>
        <v>0</v>
      </c>
      <c r="L15" s="73">
        <f t="shared" si="3"/>
        <v>110</v>
      </c>
      <c r="M15" s="27">
        <f t="shared" si="3"/>
        <v>0</v>
      </c>
      <c r="N15" s="27">
        <f t="shared" si="3"/>
        <v>0</v>
      </c>
      <c r="O15" s="27">
        <f t="shared" si="3"/>
        <v>0</v>
      </c>
      <c r="P15" s="27"/>
      <c r="Q15" s="27">
        <f t="shared" si="3"/>
        <v>0</v>
      </c>
      <c r="R15" s="27">
        <f t="shared" si="3"/>
        <v>0</v>
      </c>
      <c r="S15" s="27">
        <f t="shared" si="3"/>
        <v>0</v>
      </c>
      <c r="T15" s="27">
        <f aca="true" t="shared" si="4" ref="T15:Z15">SUM(T16:T18)</f>
        <v>0</v>
      </c>
      <c r="U15" s="27">
        <f t="shared" si="4"/>
        <v>0</v>
      </c>
      <c r="V15" s="27">
        <f t="shared" si="4"/>
        <v>0</v>
      </c>
      <c r="W15" s="27">
        <f t="shared" si="4"/>
        <v>0</v>
      </c>
      <c r="X15" s="27">
        <f t="shared" si="4"/>
        <v>0</v>
      </c>
      <c r="Y15" s="27">
        <f t="shared" si="4"/>
        <v>0</v>
      </c>
      <c r="Z15" s="27">
        <f t="shared" si="4"/>
        <v>210</v>
      </c>
      <c r="AA15" s="46"/>
    </row>
    <row r="16" spans="1:27" ht="13.5" customHeight="1">
      <c r="A16" s="15" t="s">
        <v>2</v>
      </c>
      <c r="B16" s="2"/>
      <c r="C16" s="2"/>
      <c r="D16" s="2"/>
      <c r="E16" s="2"/>
      <c r="F16" s="2"/>
      <c r="G16" s="2"/>
      <c r="H16" s="2"/>
      <c r="I16" s="2">
        <v>20</v>
      </c>
      <c r="J16" s="2"/>
      <c r="K16" s="2"/>
      <c r="L16" s="70"/>
      <c r="M16" s="2"/>
      <c r="N16" s="2"/>
      <c r="O16" s="2"/>
      <c r="P16" s="2"/>
      <c r="Q16" s="57"/>
      <c r="R16" s="27"/>
      <c r="S16" s="2"/>
      <c r="T16" s="2"/>
      <c r="U16" s="2"/>
      <c r="V16" s="2"/>
      <c r="W16" s="2"/>
      <c r="X16" s="2"/>
      <c r="Y16" s="2"/>
      <c r="Z16" s="36">
        <f t="shared" si="1"/>
        <v>20</v>
      </c>
      <c r="AA16" s="46"/>
    </row>
    <row r="17" spans="1:27" ht="13.5" customHeight="1">
      <c r="A17" s="15" t="s">
        <v>3</v>
      </c>
      <c r="B17" s="2"/>
      <c r="C17" s="2"/>
      <c r="D17" s="2"/>
      <c r="E17" s="2"/>
      <c r="F17" s="2"/>
      <c r="G17" s="2"/>
      <c r="H17" s="2"/>
      <c r="I17" s="2">
        <v>80</v>
      </c>
      <c r="J17" s="2"/>
      <c r="K17" s="2"/>
      <c r="L17" s="70">
        <v>110</v>
      </c>
      <c r="M17" s="2"/>
      <c r="N17" s="2"/>
      <c r="O17" s="2"/>
      <c r="P17" s="2"/>
      <c r="Q17" s="57"/>
      <c r="R17" s="27"/>
      <c r="S17" s="2"/>
      <c r="T17" s="2"/>
      <c r="U17" s="2"/>
      <c r="V17" s="2"/>
      <c r="W17" s="2"/>
      <c r="X17" s="2"/>
      <c r="Y17" s="2"/>
      <c r="Z17" s="36">
        <f t="shared" si="1"/>
        <v>190</v>
      </c>
      <c r="AA17" s="46"/>
    </row>
    <row r="18" spans="1:27" ht="13.5" customHeight="1">
      <c r="A18" s="15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70"/>
      <c r="M18" s="2"/>
      <c r="N18" s="2"/>
      <c r="O18" s="2"/>
      <c r="P18" s="2"/>
      <c r="Q18" s="57"/>
      <c r="R18" s="27"/>
      <c r="S18" s="2"/>
      <c r="T18" s="2"/>
      <c r="U18" s="2"/>
      <c r="V18" s="2"/>
      <c r="W18" s="2"/>
      <c r="X18" s="2"/>
      <c r="Y18" s="2"/>
      <c r="Z18" s="36">
        <f t="shared" si="1"/>
        <v>0</v>
      </c>
      <c r="AA18" s="46"/>
    </row>
    <row r="19" spans="1:27" ht="13.5" customHeight="1">
      <c r="A19" s="15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70"/>
      <c r="M19" s="2"/>
      <c r="N19" s="2"/>
      <c r="O19" s="2"/>
      <c r="P19" s="2"/>
      <c r="Q19" s="57"/>
      <c r="R19" s="27"/>
      <c r="S19" s="2"/>
      <c r="T19" s="2"/>
      <c r="U19" s="2"/>
      <c r="V19" s="2"/>
      <c r="W19" s="2"/>
      <c r="X19" s="2"/>
      <c r="Y19" s="2"/>
      <c r="Z19" s="36">
        <f t="shared" si="1"/>
        <v>0</v>
      </c>
      <c r="AA19" s="46"/>
    </row>
    <row r="20" spans="1:27" ht="15.75" customHeight="1">
      <c r="A20" s="14">
        <v>225</v>
      </c>
      <c r="B20" s="27">
        <f>SUM(B21:B23)</f>
        <v>0</v>
      </c>
      <c r="C20" s="27">
        <f>SUM(C21:C23)</f>
        <v>1</v>
      </c>
      <c r="D20" s="27">
        <f>SUM(D21:D23)</f>
        <v>0</v>
      </c>
      <c r="E20" s="27">
        <f>SUM(E21:E23)</f>
        <v>0</v>
      </c>
      <c r="F20" s="27">
        <f>SUM(F21:F23)</f>
        <v>0</v>
      </c>
      <c r="G20" s="27">
        <f aca="true" t="shared" si="5" ref="G20:Y20">SUM(G21:G23)</f>
        <v>0</v>
      </c>
      <c r="H20" s="27"/>
      <c r="I20" s="27">
        <f t="shared" si="5"/>
        <v>15</v>
      </c>
      <c r="J20" s="27">
        <f t="shared" si="5"/>
        <v>0</v>
      </c>
      <c r="K20" s="84">
        <f t="shared" si="5"/>
        <v>1198.6</v>
      </c>
      <c r="L20" s="73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27">
        <f>SUM(P21:P24)</f>
        <v>0</v>
      </c>
      <c r="Q20" s="27">
        <f t="shared" si="5"/>
        <v>0</v>
      </c>
      <c r="R20" s="27">
        <f>SUM(R21:R23)</f>
        <v>0</v>
      </c>
      <c r="S20" s="27">
        <f t="shared" si="5"/>
        <v>0</v>
      </c>
      <c r="T20" s="27">
        <f t="shared" si="5"/>
        <v>0</v>
      </c>
      <c r="U20" s="27">
        <f t="shared" si="5"/>
        <v>0</v>
      </c>
      <c r="V20" s="27">
        <f t="shared" si="5"/>
        <v>0</v>
      </c>
      <c r="W20" s="27">
        <f t="shared" si="5"/>
        <v>0</v>
      </c>
      <c r="X20" s="27">
        <f t="shared" si="5"/>
        <v>0</v>
      </c>
      <c r="Y20" s="27">
        <f t="shared" si="5"/>
        <v>0</v>
      </c>
      <c r="Z20" s="88">
        <f>SUM(Z21:Z24)</f>
        <v>1214.6</v>
      </c>
      <c r="AA20" s="46"/>
    </row>
    <row r="21" spans="1:27" ht="15.75" customHeight="1">
      <c r="A21" s="16" t="s">
        <v>15</v>
      </c>
      <c r="B21" s="28"/>
      <c r="C21" s="28">
        <v>1</v>
      </c>
      <c r="D21" s="28"/>
      <c r="E21" s="28"/>
      <c r="F21" s="28"/>
      <c r="G21" s="28"/>
      <c r="H21" s="28"/>
      <c r="I21" s="28">
        <v>15</v>
      </c>
      <c r="J21" s="28"/>
      <c r="K21" s="85">
        <v>1198.6</v>
      </c>
      <c r="L21" s="74"/>
      <c r="M21" s="28"/>
      <c r="N21" s="28"/>
      <c r="O21" s="28"/>
      <c r="P21" s="28"/>
      <c r="Q21" s="60"/>
      <c r="R21" s="30"/>
      <c r="S21" s="28"/>
      <c r="T21" s="28"/>
      <c r="U21" s="28"/>
      <c r="V21" s="28"/>
      <c r="W21" s="28"/>
      <c r="X21" s="28"/>
      <c r="Y21" s="28"/>
      <c r="Z21" s="89">
        <f t="shared" si="1"/>
        <v>1214.6</v>
      </c>
      <c r="AA21" s="46"/>
    </row>
    <row r="22" spans="1:27" ht="15.75" customHeight="1">
      <c r="A22" s="13" t="s">
        <v>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70"/>
      <c r="M22" s="2"/>
      <c r="N22" s="2"/>
      <c r="O22" s="2"/>
      <c r="P22" s="2"/>
      <c r="Q22" s="57"/>
      <c r="R22" s="27"/>
      <c r="S22" s="2"/>
      <c r="T22" s="2"/>
      <c r="U22" s="2"/>
      <c r="V22" s="2"/>
      <c r="W22" s="2"/>
      <c r="X22" s="2"/>
      <c r="Y22" s="2"/>
      <c r="Z22" s="36">
        <f t="shared" si="1"/>
        <v>0</v>
      </c>
      <c r="AA22" s="46"/>
    </row>
    <row r="23" spans="1:27" ht="15.75" customHeight="1">
      <c r="A23" s="13" t="s">
        <v>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70"/>
      <c r="M23" s="2"/>
      <c r="N23" s="2"/>
      <c r="O23" s="2"/>
      <c r="P23" s="2"/>
      <c r="Q23" s="57"/>
      <c r="R23" s="27"/>
      <c r="S23" s="2"/>
      <c r="T23" s="2"/>
      <c r="U23" s="2"/>
      <c r="V23" s="2"/>
      <c r="W23" s="2"/>
      <c r="X23" s="2"/>
      <c r="Y23" s="2"/>
      <c r="Z23" s="36">
        <f t="shared" si="1"/>
        <v>0</v>
      </c>
      <c r="AA23" s="46"/>
    </row>
    <row r="24" spans="1:27" ht="12.75" customHeight="1">
      <c r="A24" s="13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70"/>
      <c r="M24" s="2"/>
      <c r="N24" s="2"/>
      <c r="O24" s="2"/>
      <c r="P24" s="2"/>
      <c r="Q24" s="57"/>
      <c r="R24" s="27"/>
      <c r="S24" s="2"/>
      <c r="T24" s="2"/>
      <c r="U24" s="2"/>
      <c r="V24" s="2"/>
      <c r="W24" s="2"/>
      <c r="X24" s="2"/>
      <c r="Y24" s="2"/>
      <c r="Z24" s="36">
        <f t="shared" si="1"/>
        <v>0</v>
      </c>
      <c r="AA24" s="46"/>
    </row>
    <row r="25" spans="1:27" ht="15" customHeight="1">
      <c r="A25" s="13">
        <v>226</v>
      </c>
      <c r="B25" s="2"/>
      <c r="C25" s="2">
        <v>5</v>
      </c>
      <c r="D25" s="2"/>
      <c r="E25" s="2"/>
      <c r="F25" s="2">
        <v>60</v>
      </c>
      <c r="G25" s="2"/>
      <c r="H25" s="2"/>
      <c r="I25" s="2">
        <v>96</v>
      </c>
      <c r="J25" s="2"/>
      <c r="K25" s="2"/>
      <c r="L25" s="70"/>
      <c r="M25" s="2"/>
      <c r="N25" s="2"/>
      <c r="O25" s="2"/>
      <c r="P25" s="2"/>
      <c r="Q25" s="57"/>
      <c r="R25" s="27"/>
      <c r="S25" s="2"/>
      <c r="T25" s="2"/>
      <c r="U25" s="2"/>
      <c r="V25" s="2"/>
      <c r="W25" s="2"/>
      <c r="X25" s="2"/>
      <c r="Y25" s="2"/>
      <c r="Z25" s="38">
        <f t="shared" si="1"/>
        <v>161</v>
      </c>
      <c r="AA25" s="46"/>
    </row>
    <row r="26" spans="1:27" ht="14.25" customHeight="1" thickBot="1">
      <c r="A26" s="17">
        <v>241</v>
      </c>
      <c r="B26" s="1"/>
      <c r="C26" s="1"/>
      <c r="D26" s="1"/>
      <c r="E26" s="1"/>
      <c r="F26" s="1"/>
      <c r="G26" s="28"/>
      <c r="H26" s="28"/>
      <c r="I26" s="1"/>
      <c r="J26" s="1"/>
      <c r="K26" s="1"/>
      <c r="L26" s="1"/>
      <c r="M26" s="1"/>
      <c r="N26" s="1"/>
      <c r="O26" s="28">
        <v>2140</v>
      </c>
      <c r="P26" s="1"/>
      <c r="Q26" s="61"/>
      <c r="R26" s="64"/>
      <c r="S26" s="1"/>
      <c r="T26" s="1"/>
      <c r="U26" s="1"/>
      <c r="V26" s="1"/>
      <c r="W26" s="1"/>
      <c r="X26" s="1"/>
      <c r="Y26" s="1"/>
      <c r="Z26" s="36">
        <f t="shared" si="1"/>
        <v>2140</v>
      </c>
      <c r="AA26" s="46"/>
    </row>
    <row r="27" spans="1:27" ht="18" customHeight="1" thickBot="1">
      <c r="A27" s="18">
        <v>242</v>
      </c>
      <c r="B27" s="29"/>
      <c r="C27" s="29"/>
      <c r="D27" s="29"/>
      <c r="E27" s="29"/>
      <c r="F27" s="29"/>
      <c r="G27" s="29"/>
      <c r="H27" s="29">
        <v>200</v>
      </c>
      <c r="I27" s="29"/>
      <c r="J27" s="29"/>
      <c r="K27" s="29"/>
      <c r="L27" s="75"/>
      <c r="M27" s="29"/>
      <c r="N27" s="29"/>
      <c r="O27" s="29"/>
      <c r="P27" s="29"/>
      <c r="Q27" s="59"/>
      <c r="R27" s="26"/>
      <c r="S27" s="29"/>
      <c r="T27" s="29"/>
      <c r="U27" s="29"/>
      <c r="V27" s="29"/>
      <c r="W27" s="29"/>
      <c r="X27" s="29"/>
      <c r="Y27" s="29"/>
      <c r="Z27" s="36">
        <f t="shared" si="1"/>
        <v>200</v>
      </c>
      <c r="AA27" s="46"/>
    </row>
    <row r="28" spans="1:27" ht="18" customHeight="1">
      <c r="A28" s="53">
        <v>262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6"/>
      <c r="M28" s="54"/>
      <c r="N28" s="54"/>
      <c r="O28" s="54"/>
      <c r="P28" s="54"/>
      <c r="Q28" s="66"/>
      <c r="R28" s="52"/>
      <c r="S28" s="54"/>
      <c r="T28" s="54"/>
      <c r="U28" s="54"/>
      <c r="V28" s="54"/>
      <c r="W28" s="54"/>
      <c r="X28" s="54"/>
      <c r="Y28" s="54"/>
      <c r="Z28" s="36">
        <f t="shared" si="1"/>
        <v>0</v>
      </c>
      <c r="AA28" s="46"/>
    </row>
    <row r="29" spans="1:27" ht="13.5" customHeight="1" thickBot="1">
      <c r="A29" s="19">
        <v>290</v>
      </c>
      <c r="B29" s="24"/>
      <c r="C29" s="24">
        <v>0</v>
      </c>
      <c r="D29" s="24">
        <v>3</v>
      </c>
      <c r="E29" s="24"/>
      <c r="F29" s="24"/>
      <c r="G29" s="24">
        <v>0</v>
      </c>
      <c r="H29" s="24"/>
      <c r="I29" s="24">
        <v>5</v>
      </c>
      <c r="J29" s="24"/>
      <c r="K29" s="24"/>
      <c r="L29" s="69"/>
      <c r="M29" s="24"/>
      <c r="N29" s="24"/>
      <c r="O29" s="24"/>
      <c r="P29" s="24"/>
      <c r="Q29" s="56"/>
      <c r="R29" s="63">
        <v>0</v>
      </c>
      <c r="S29" s="24"/>
      <c r="T29" s="24"/>
      <c r="U29" s="24"/>
      <c r="V29" s="24">
        <v>0</v>
      </c>
      <c r="W29" s="24"/>
      <c r="X29" s="24"/>
      <c r="Y29" s="24"/>
      <c r="Z29" s="36">
        <f t="shared" si="1"/>
        <v>8</v>
      </c>
      <c r="AA29" s="46"/>
    </row>
    <row r="30" spans="1:27" ht="13.5" customHeight="1" thickBot="1">
      <c r="A30" s="7">
        <v>300</v>
      </c>
      <c r="B30" s="26">
        <f>SUM(B31+B34)</f>
        <v>0</v>
      </c>
      <c r="C30" s="26">
        <f>SUM(C31+C34)</f>
        <v>5</v>
      </c>
      <c r="D30" s="26">
        <f>SUM(D31+D34)</f>
        <v>0</v>
      </c>
      <c r="E30" s="26">
        <f>SUM(E31+E34)</f>
        <v>11</v>
      </c>
      <c r="F30" s="26">
        <f>SUM(F31+F34)</f>
        <v>0</v>
      </c>
      <c r="G30" s="26">
        <f aca="true" t="shared" si="6" ref="G30:Z30">SUM(G31+G34)</f>
        <v>0</v>
      </c>
      <c r="H30" s="26"/>
      <c r="I30" s="26">
        <f t="shared" si="6"/>
        <v>170</v>
      </c>
      <c r="J30" s="26">
        <f t="shared" si="6"/>
        <v>0</v>
      </c>
      <c r="K30" s="26">
        <f t="shared" si="6"/>
        <v>0</v>
      </c>
      <c r="L30" s="72">
        <f t="shared" si="6"/>
        <v>0</v>
      </c>
      <c r="M30" s="26">
        <f t="shared" si="6"/>
        <v>0</v>
      </c>
      <c r="N30" s="26">
        <f t="shared" si="6"/>
        <v>0</v>
      </c>
      <c r="O30" s="26">
        <f t="shared" si="6"/>
        <v>0</v>
      </c>
      <c r="P30" s="26">
        <f>P31+P34</f>
        <v>0</v>
      </c>
      <c r="Q30" s="26">
        <f t="shared" si="6"/>
        <v>0</v>
      </c>
      <c r="R30" s="26">
        <f>SUM(R31+R34)</f>
        <v>0</v>
      </c>
      <c r="S30" s="26">
        <f t="shared" si="6"/>
        <v>0</v>
      </c>
      <c r="T30" s="26">
        <f t="shared" si="6"/>
        <v>0</v>
      </c>
      <c r="U30" s="26">
        <f t="shared" si="6"/>
        <v>0</v>
      </c>
      <c r="V30" s="26">
        <f t="shared" si="6"/>
        <v>0</v>
      </c>
      <c r="W30" s="26">
        <f t="shared" si="6"/>
        <v>0</v>
      </c>
      <c r="X30" s="26">
        <f t="shared" si="6"/>
        <v>0</v>
      </c>
      <c r="Y30" s="26">
        <f t="shared" si="6"/>
        <v>0</v>
      </c>
      <c r="Z30" s="37">
        <f t="shared" si="6"/>
        <v>186</v>
      </c>
      <c r="AA30" s="46"/>
    </row>
    <row r="31" spans="1:27" ht="13.5" customHeight="1">
      <c r="A31" s="20">
        <v>310</v>
      </c>
      <c r="B31" s="30">
        <f>SUM(B32:B33)</f>
        <v>0</v>
      </c>
      <c r="C31" s="30">
        <f>SUM(C32:C33)</f>
        <v>0</v>
      </c>
      <c r="D31" s="30">
        <f>SUM(D32:D33)</f>
        <v>0</v>
      </c>
      <c r="E31" s="30">
        <f>SUM(E32:E33)</f>
        <v>0</v>
      </c>
      <c r="F31" s="30">
        <f>SUM(F32:F33)</f>
        <v>0</v>
      </c>
      <c r="G31" s="30">
        <f aca="true" t="shared" si="7" ref="G31:Z31">SUM(G32:G33)</f>
        <v>0</v>
      </c>
      <c r="H31" s="30"/>
      <c r="I31" s="30">
        <f t="shared" si="7"/>
        <v>0</v>
      </c>
      <c r="J31" s="30">
        <f t="shared" si="7"/>
        <v>0</v>
      </c>
      <c r="K31" s="30">
        <f t="shared" si="7"/>
        <v>0</v>
      </c>
      <c r="L31" s="77">
        <f t="shared" si="7"/>
        <v>0</v>
      </c>
      <c r="M31" s="30">
        <f t="shared" si="7"/>
        <v>0</v>
      </c>
      <c r="N31" s="30">
        <f t="shared" si="7"/>
        <v>0</v>
      </c>
      <c r="O31" s="30">
        <f t="shared" si="7"/>
        <v>0</v>
      </c>
      <c r="P31" s="30">
        <f t="shared" si="7"/>
        <v>0</v>
      </c>
      <c r="Q31" s="30">
        <f t="shared" si="7"/>
        <v>0</v>
      </c>
      <c r="R31" s="30">
        <f>SUM(R32:R33)</f>
        <v>0</v>
      </c>
      <c r="S31" s="30">
        <f t="shared" si="7"/>
        <v>0</v>
      </c>
      <c r="T31" s="30">
        <f t="shared" si="7"/>
        <v>0</v>
      </c>
      <c r="U31" s="30">
        <f t="shared" si="7"/>
        <v>0</v>
      </c>
      <c r="V31" s="30">
        <f t="shared" si="7"/>
        <v>0</v>
      </c>
      <c r="W31" s="30">
        <f t="shared" si="7"/>
        <v>0</v>
      </c>
      <c r="X31" s="30">
        <f t="shared" si="7"/>
        <v>0</v>
      </c>
      <c r="Y31" s="30">
        <f t="shared" si="7"/>
        <v>0</v>
      </c>
      <c r="Z31" s="50">
        <f t="shared" si="7"/>
        <v>0</v>
      </c>
      <c r="AA31" s="46"/>
    </row>
    <row r="32" spans="1:27" ht="13.5" customHeight="1">
      <c r="A32" s="13" t="s">
        <v>11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70"/>
      <c r="M32" s="2"/>
      <c r="N32" s="2"/>
      <c r="O32" s="2"/>
      <c r="P32" s="2"/>
      <c r="Q32" s="57">
        <v>0</v>
      </c>
      <c r="R32" s="27"/>
      <c r="S32" s="2"/>
      <c r="T32" s="2"/>
      <c r="U32" s="2"/>
      <c r="V32" s="2"/>
      <c r="W32" s="2"/>
      <c r="X32" s="2"/>
      <c r="Y32" s="2"/>
      <c r="Z32" s="36">
        <f>SUM(B32:Y32)</f>
        <v>0</v>
      </c>
      <c r="AA32" s="46"/>
    </row>
    <row r="33" spans="1:27" ht="13.5" customHeight="1">
      <c r="A33" s="16" t="s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74"/>
      <c r="M33" s="28"/>
      <c r="N33" s="28"/>
      <c r="O33" s="28"/>
      <c r="P33" s="28"/>
      <c r="Q33" s="60"/>
      <c r="R33" s="30"/>
      <c r="S33" s="28"/>
      <c r="T33" s="28"/>
      <c r="U33" s="28"/>
      <c r="V33" s="28"/>
      <c r="W33" s="28"/>
      <c r="X33" s="28"/>
      <c r="Y33" s="28"/>
      <c r="Z33" s="36">
        <f>SUM(B33:Y33)</f>
        <v>0</v>
      </c>
      <c r="AA33" s="46"/>
    </row>
    <row r="34" spans="1:27" ht="13.5" customHeight="1">
      <c r="A34" s="21">
        <v>340</v>
      </c>
      <c r="B34" s="31">
        <f>B35+B36+B37</f>
        <v>0</v>
      </c>
      <c r="C34" s="31">
        <f>C35+C36+C37</f>
        <v>5</v>
      </c>
      <c r="D34" s="31">
        <f>D35+D36+D37</f>
        <v>0</v>
      </c>
      <c r="E34" s="31">
        <f>E35+E36+E37</f>
        <v>11</v>
      </c>
      <c r="F34" s="31">
        <f>F35+F36+F37</f>
        <v>0</v>
      </c>
      <c r="G34" s="31">
        <f aca="true" t="shared" si="8" ref="G34:Z34">G35+G36+G37</f>
        <v>0</v>
      </c>
      <c r="H34" s="31"/>
      <c r="I34" s="31">
        <f t="shared" si="8"/>
        <v>170</v>
      </c>
      <c r="J34" s="31">
        <f t="shared" si="8"/>
        <v>0</v>
      </c>
      <c r="K34" s="31">
        <f t="shared" si="8"/>
        <v>0</v>
      </c>
      <c r="L34" s="78">
        <f t="shared" si="8"/>
        <v>0</v>
      </c>
      <c r="M34" s="31">
        <f t="shared" si="8"/>
        <v>0</v>
      </c>
      <c r="N34" s="31">
        <f t="shared" si="8"/>
        <v>0</v>
      </c>
      <c r="O34" s="31">
        <f t="shared" si="8"/>
        <v>0</v>
      </c>
      <c r="P34" s="31">
        <f t="shared" si="8"/>
        <v>0</v>
      </c>
      <c r="Q34" s="31">
        <f t="shared" si="8"/>
        <v>0</v>
      </c>
      <c r="R34" s="31">
        <f>R35+R36+R37</f>
        <v>0</v>
      </c>
      <c r="S34" s="31">
        <f t="shared" si="8"/>
        <v>0</v>
      </c>
      <c r="T34" s="31">
        <f t="shared" si="8"/>
        <v>0</v>
      </c>
      <c r="U34" s="31">
        <f t="shared" si="8"/>
        <v>0</v>
      </c>
      <c r="V34" s="31">
        <f t="shared" si="8"/>
        <v>0</v>
      </c>
      <c r="W34" s="31">
        <f t="shared" si="8"/>
        <v>0</v>
      </c>
      <c r="X34" s="31">
        <f t="shared" si="8"/>
        <v>0</v>
      </c>
      <c r="Y34" s="31">
        <f t="shared" si="8"/>
        <v>0</v>
      </c>
      <c r="Z34" s="38">
        <f t="shared" si="8"/>
        <v>186</v>
      </c>
      <c r="AA34" s="46"/>
    </row>
    <row r="35" spans="1:27" ht="13.5" customHeight="1">
      <c r="A35" s="13" t="s">
        <v>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70"/>
      <c r="M35" s="2"/>
      <c r="N35" s="2"/>
      <c r="O35" s="2"/>
      <c r="P35" s="2"/>
      <c r="Q35" s="57"/>
      <c r="R35" s="27"/>
      <c r="S35" s="2"/>
      <c r="T35" s="2"/>
      <c r="U35" s="2"/>
      <c r="V35" s="2"/>
      <c r="W35" s="2"/>
      <c r="X35" s="2"/>
      <c r="Y35" s="2"/>
      <c r="Z35" s="36">
        <f>SUM(B35:Y35)</f>
        <v>0</v>
      </c>
      <c r="AA35" s="46"/>
    </row>
    <row r="36" spans="1:27" ht="13.5" customHeight="1">
      <c r="A36" s="16" t="s">
        <v>6</v>
      </c>
      <c r="B36" s="2"/>
      <c r="C36" s="2"/>
      <c r="D36" s="2"/>
      <c r="E36" s="2">
        <v>10</v>
      </c>
      <c r="F36" s="2"/>
      <c r="G36" s="2"/>
      <c r="H36" s="2"/>
      <c r="I36" s="2">
        <v>130</v>
      </c>
      <c r="J36" s="2"/>
      <c r="K36" s="2"/>
      <c r="L36" s="70"/>
      <c r="M36" s="2"/>
      <c r="N36" s="2"/>
      <c r="O36" s="2"/>
      <c r="P36" s="2"/>
      <c r="Q36" s="57"/>
      <c r="R36" s="27"/>
      <c r="S36" s="2"/>
      <c r="T36" s="2"/>
      <c r="U36" s="2"/>
      <c r="V36" s="2"/>
      <c r="W36" s="2"/>
      <c r="X36" s="2"/>
      <c r="Y36" s="2"/>
      <c r="Z36" s="36">
        <f>SUM(B36:Y36)</f>
        <v>140</v>
      </c>
      <c r="AA36" s="46"/>
    </row>
    <row r="37" spans="1:27" ht="13.5" customHeight="1" thickBot="1">
      <c r="A37" s="16" t="s">
        <v>9</v>
      </c>
      <c r="B37" s="28"/>
      <c r="C37" s="28">
        <v>5</v>
      </c>
      <c r="D37" s="28"/>
      <c r="E37" s="28">
        <v>1</v>
      </c>
      <c r="F37" s="28"/>
      <c r="G37" s="28"/>
      <c r="H37" s="28"/>
      <c r="I37" s="28">
        <v>40</v>
      </c>
      <c r="J37" s="28"/>
      <c r="K37" s="28"/>
      <c r="L37" s="74"/>
      <c r="M37" s="28"/>
      <c r="N37" s="28"/>
      <c r="O37" s="28"/>
      <c r="P37" s="28"/>
      <c r="Q37" s="60"/>
      <c r="R37" s="30"/>
      <c r="S37" s="28"/>
      <c r="T37" s="28"/>
      <c r="U37" s="28"/>
      <c r="V37" s="28"/>
      <c r="W37" s="28"/>
      <c r="X37" s="28"/>
      <c r="Y37" s="28"/>
      <c r="Z37" s="36">
        <f>SUM(B37:Y37)</f>
        <v>46</v>
      </c>
      <c r="AA37" s="46"/>
    </row>
    <row r="38" spans="1:27" s="48" customFormat="1" ht="13.5" customHeight="1" thickBot="1">
      <c r="A38" s="39" t="s">
        <v>1</v>
      </c>
      <c r="B38" s="40">
        <f aca="true" t="shared" si="9" ref="B38:Z38">SUM(B7+B12+B26+B27+B29+B30)+B28</f>
        <v>390</v>
      </c>
      <c r="C38" s="40">
        <f>SUM(C7+C12+C26+C27+C29+C30)+C28</f>
        <v>380</v>
      </c>
      <c r="D38" s="40">
        <f t="shared" si="9"/>
        <v>3</v>
      </c>
      <c r="E38" s="40">
        <f t="shared" si="9"/>
        <v>187</v>
      </c>
      <c r="F38" s="40">
        <f t="shared" si="9"/>
        <v>60</v>
      </c>
      <c r="G38" s="40">
        <f>SUM(G7+G12+G26+G27+G29+G30)+G28</f>
        <v>0</v>
      </c>
      <c r="H38" s="40">
        <f>H27</f>
        <v>200</v>
      </c>
      <c r="I38" s="40">
        <f t="shared" si="9"/>
        <v>2424</v>
      </c>
      <c r="J38" s="49">
        <f t="shared" si="9"/>
        <v>130</v>
      </c>
      <c r="K38" s="86">
        <f t="shared" si="9"/>
        <v>1198.6</v>
      </c>
      <c r="L38" s="49">
        <f t="shared" si="9"/>
        <v>110</v>
      </c>
      <c r="M38" s="49">
        <f t="shared" si="9"/>
        <v>0</v>
      </c>
      <c r="N38" s="49">
        <f t="shared" si="9"/>
        <v>0</v>
      </c>
      <c r="O38" s="49">
        <f t="shared" si="9"/>
        <v>2140</v>
      </c>
      <c r="P38" s="49">
        <f t="shared" si="9"/>
        <v>0</v>
      </c>
      <c r="Q38" s="62">
        <f t="shared" si="9"/>
        <v>0</v>
      </c>
      <c r="R38" s="65">
        <f>SUM(R7+R12+R26+R27+R29+R30)+R28</f>
        <v>0</v>
      </c>
      <c r="S38" s="40">
        <f t="shared" si="9"/>
        <v>0</v>
      </c>
      <c r="T38" s="40">
        <f t="shared" si="9"/>
        <v>0</v>
      </c>
      <c r="U38" s="40">
        <f t="shared" si="9"/>
        <v>0</v>
      </c>
      <c r="V38" s="40">
        <f t="shared" si="9"/>
        <v>0</v>
      </c>
      <c r="W38" s="40">
        <f t="shared" si="9"/>
        <v>0</v>
      </c>
      <c r="X38" s="40">
        <f t="shared" si="9"/>
        <v>0</v>
      </c>
      <c r="Y38" s="40">
        <f t="shared" si="9"/>
        <v>0</v>
      </c>
      <c r="Z38" s="90">
        <f t="shared" si="9"/>
        <v>7222.6</v>
      </c>
      <c r="AA38" s="47"/>
    </row>
    <row r="39" spans="2:26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42"/>
      <c r="M39" s="3"/>
      <c r="N39" s="3"/>
      <c r="O39" s="3"/>
      <c r="P39" s="3"/>
      <c r="Q39" s="67"/>
      <c r="R39" s="68"/>
      <c r="S39" s="3"/>
      <c r="T39" s="3"/>
      <c r="U39" s="3"/>
      <c r="V39" s="3"/>
      <c r="W39" s="3"/>
      <c r="X39" s="3"/>
      <c r="Y39" s="3"/>
      <c r="Z39" s="3"/>
    </row>
    <row r="40" spans="2:26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4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4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4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4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4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4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4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4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4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4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4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</sheetData>
  <sheetProtection/>
  <mergeCells count="1">
    <mergeCell ref="L2:P2"/>
  </mergeCells>
  <printOptions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tabColor indexed="10"/>
  </sheetPr>
  <dimension ref="A2:BZ5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0" sqref="P30"/>
    </sheetView>
  </sheetViews>
  <sheetFormatPr defaultColWidth="9.00390625" defaultRowHeight="12.75"/>
  <cols>
    <col min="1" max="1" width="8.875" style="3" customWidth="1"/>
    <col min="2" max="2" width="6.00390625" style="5" customWidth="1"/>
    <col min="3" max="3" width="6.375" style="5" customWidth="1"/>
    <col min="4" max="5" width="5.125" style="5" customWidth="1"/>
    <col min="6" max="6" width="4.625" style="5" customWidth="1"/>
    <col min="7" max="8" width="6.00390625" style="5" customWidth="1"/>
    <col min="9" max="9" width="5.875" style="5" customWidth="1"/>
    <col min="10" max="10" width="6.875" style="5" customWidth="1"/>
    <col min="11" max="11" width="7.625" style="5" customWidth="1"/>
    <col min="12" max="12" width="5.25390625" style="41" customWidth="1"/>
    <col min="13" max="13" width="5.375" style="5" customWidth="1"/>
    <col min="14" max="14" width="7.25390625" style="5" customWidth="1"/>
    <col min="15" max="15" width="7.625" style="5" customWidth="1"/>
    <col min="16" max="16" width="7.125" style="5" customWidth="1"/>
    <col min="17" max="17" width="7.25390625" style="5" customWidth="1"/>
    <col min="18" max="18" width="4.25390625" style="5" customWidth="1"/>
    <col min="19" max="19" width="6.125" style="5" customWidth="1"/>
    <col min="20" max="20" width="5.875" style="5" customWidth="1"/>
    <col min="21" max="21" width="8.625" style="5" customWidth="1"/>
    <col min="22" max="22" width="6.625" style="5" customWidth="1"/>
    <col min="23" max="23" width="5.875" style="5" customWidth="1"/>
    <col min="24" max="24" width="3.875" style="5" customWidth="1"/>
    <col min="25" max="25" width="2.375" style="5" customWidth="1"/>
    <col min="26" max="26" width="8.25390625" style="32" customWidth="1"/>
    <col min="27" max="16384" width="8.875" style="43" customWidth="1"/>
  </cols>
  <sheetData>
    <row r="1" ht="4.5" customHeight="1"/>
    <row r="2" spans="12:16" ht="18.75" customHeight="1">
      <c r="L2" s="94" t="s">
        <v>39</v>
      </c>
      <c r="M2" s="95"/>
      <c r="N2" s="95"/>
      <c r="O2" s="95"/>
      <c r="P2" s="95"/>
    </row>
    <row r="3" ht="3" customHeight="1" thickBot="1">
      <c r="D3" s="6"/>
    </row>
    <row r="4" spans="1:78" s="45" customFormat="1" ht="114.75" customHeight="1" thickBot="1">
      <c r="A4" s="4"/>
      <c r="B4" s="79" t="s">
        <v>25</v>
      </c>
      <c r="C4" s="79" t="s">
        <v>24</v>
      </c>
      <c r="D4" s="79" t="s">
        <v>26</v>
      </c>
      <c r="E4" s="79" t="s">
        <v>13</v>
      </c>
      <c r="F4" s="79" t="s">
        <v>27</v>
      </c>
      <c r="G4" s="79" t="s">
        <v>37</v>
      </c>
      <c r="H4" s="79" t="s">
        <v>43</v>
      </c>
      <c r="I4" s="80" t="s">
        <v>40</v>
      </c>
      <c r="J4" s="82" t="s">
        <v>41</v>
      </c>
      <c r="K4" s="79" t="s">
        <v>44</v>
      </c>
      <c r="L4" s="79" t="s">
        <v>28</v>
      </c>
      <c r="M4" s="79" t="s">
        <v>46</v>
      </c>
      <c r="N4" s="79" t="s">
        <v>47</v>
      </c>
      <c r="O4" s="79" t="s">
        <v>48</v>
      </c>
      <c r="P4" s="79" t="s">
        <v>49</v>
      </c>
      <c r="Q4" s="79" t="s">
        <v>50</v>
      </c>
      <c r="R4" s="79" t="s">
        <v>51</v>
      </c>
      <c r="S4" s="79" t="s">
        <v>52</v>
      </c>
      <c r="T4" s="79" t="s">
        <v>53</v>
      </c>
      <c r="U4" s="79" t="s">
        <v>54</v>
      </c>
      <c r="V4" s="79" t="s">
        <v>35</v>
      </c>
      <c r="W4" s="79" t="s">
        <v>55</v>
      </c>
      <c r="X4" s="79"/>
      <c r="Y4" s="79"/>
      <c r="Z4" s="79" t="s">
        <v>30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26" ht="13.5" thickBot="1">
      <c r="A5" s="22" t="s">
        <v>0</v>
      </c>
      <c r="B5" s="51" t="s">
        <v>16</v>
      </c>
      <c r="C5" s="51" t="s">
        <v>17</v>
      </c>
      <c r="D5" s="51" t="s">
        <v>32</v>
      </c>
      <c r="E5" s="51" t="s">
        <v>18</v>
      </c>
      <c r="F5" s="51" t="s">
        <v>19</v>
      </c>
      <c r="G5" s="51" t="s">
        <v>36</v>
      </c>
      <c r="H5" s="51" t="s">
        <v>42</v>
      </c>
      <c r="I5" s="51" t="s">
        <v>20</v>
      </c>
      <c r="J5" s="51" t="s">
        <v>20</v>
      </c>
      <c r="K5" s="51" t="s">
        <v>45</v>
      </c>
      <c r="L5" s="51" t="s">
        <v>21</v>
      </c>
      <c r="M5" s="51" t="s">
        <v>21</v>
      </c>
      <c r="N5" s="51" t="s">
        <v>21</v>
      </c>
      <c r="O5" s="51" t="s">
        <v>22</v>
      </c>
      <c r="P5" s="51" t="s">
        <v>29</v>
      </c>
      <c r="Q5" s="51" t="s">
        <v>29</v>
      </c>
      <c r="R5" s="51" t="s">
        <v>29</v>
      </c>
      <c r="S5" s="51" t="s">
        <v>29</v>
      </c>
      <c r="T5" s="51" t="s">
        <v>33</v>
      </c>
      <c r="U5" s="51" t="s">
        <v>34</v>
      </c>
      <c r="V5" s="33">
        <v>1101</v>
      </c>
      <c r="W5" s="81" t="s">
        <v>31</v>
      </c>
      <c r="X5" s="33"/>
      <c r="Y5" s="33"/>
      <c r="Z5" s="33" t="s">
        <v>23</v>
      </c>
    </row>
    <row r="6" spans="1:26" ht="13.5" thickBot="1">
      <c r="A6" s="22">
        <v>200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5"/>
      <c r="R6" s="34"/>
      <c r="S6" s="23"/>
      <c r="T6" s="23"/>
      <c r="U6" s="23"/>
      <c r="V6" s="23"/>
      <c r="W6" s="23"/>
      <c r="X6" s="23"/>
      <c r="Y6" s="23"/>
      <c r="Z6" s="34"/>
    </row>
    <row r="7" spans="1:27" ht="18" customHeight="1" thickBot="1">
      <c r="A7" s="7">
        <v>210</v>
      </c>
      <c r="B7" s="8">
        <f aca="true" t="shared" si="0" ref="B7:G7">SUM(B8:B11)</f>
        <v>330</v>
      </c>
      <c r="C7" s="8">
        <f t="shared" si="0"/>
        <v>289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/>
      <c r="I7" s="8">
        <f aca="true" t="shared" si="1" ref="I7:O7">SUM(I8:I11)</f>
        <v>1857</v>
      </c>
      <c r="J7" s="8">
        <f t="shared" si="1"/>
        <v>115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/>
      <c r="Q7" s="8">
        <f aca="true" t="shared" si="2" ref="Q7:Z7">SUM(Q8:Q11)</f>
        <v>0</v>
      </c>
      <c r="R7" s="8">
        <f t="shared" si="2"/>
        <v>0</v>
      </c>
      <c r="S7" s="8">
        <f t="shared" si="2"/>
        <v>0</v>
      </c>
      <c r="T7" s="8">
        <f t="shared" si="2"/>
        <v>0</v>
      </c>
      <c r="U7" s="8">
        <f t="shared" si="2"/>
        <v>0</v>
      </c>
      <c r="V7" s="8">
        <f t="shared" si="2"/>
        <v>0</v>
      </c>
      <c r="W7" s="8">
        <f t="shared" si="2"/>
        <v>0</v>
      </c>
      <c r="X7" s="8">
        <f t="shared" si="2"/>
        <v>0</v>
      </c>
      <c r="Y7" s="8">
        <f t="shared" si="2"/>
        <v>0</v>
      </c>
      <c r="Z7" s="35">
        <f t="shared" si="2"/>
        <v>2591</v>
      </c>
      <c r="AA7" s="46"/>
    </row>
    <row r="8" spans="1:27" ht="12.75" customHeight="1">
      <c r="A8" s="9">
        <v>211</v>
      </c>
      <c r="B8" s="24">
        <v>256</v>
      </c>
      <c r="C8" s="24">
        <v>213</v>
      </c>
      <c r="D8" s="24"/>
      <c r="E8" s="24">
        <v>0</v>
      </c>
      <c r="F8" s="24"/>
      <c r="G8" s="24"/>
      <c r="H8" s="24"/>
      <c r="I8" s="24">
        <v>1427</v>
      </c>
      <c r="J8" s="24">
        <v>88</v>
      </c>
      <c r="K8" s="24"/>
      <c r="L8" s="24"/>
      <c r="M8" s="24"/>
      <c r="N8" s="24"/>
      <c r="O8" s="24"/>
      <c r="P8" s="24"/>
      <c r="Q8" s="56"/>
      <c r="R8" s="63"/>
      <c r="S8" s="24"/>
      <c r="T8" s="24"/>
      <c r="U8" s="24"/>
      <c r="V8" s="24"/>
      <c r="W8" s="24"/>
      <c r="X8" s="24"/>
      <c r="Y8" s="24"/>
      <c r="Z8" s="36">
        <f>SUM(B8:Y8)</f>
        <v>1984</v>
      </c>
      <c r="AA8" s="46"/>
    </row>
    <row r="9" spans="1:27" ht="13.5" customHeight="1">
      <c r="A9" s="10">
        <v>213</v>
      </c>
      <c r="B9" s="2">
        <v>74</v>
      </c>
      <c r="C9" s="2">
        <v>76</v>
      </c>
      <c r="D9" s="2"/>
      <c r="E9" s="2">
        <v>0</v>
      </c>
      <c r="F9" s="2"/>
      <c r="G9" s="2"/>
      <c r="H9" s="2"/>
      <c r="I9" s="2">
        <v>430</v>
      </c>
      <c r="J9" s="2">
        <v>27</v>
      </c>
      <c r="K9" s="2"/>
      <c r="L9" s="2"/>
      <c r="M9" s="2"/>
      <c r="N9" s="2"/>
      <c r="O9" s="2"/>
      <c r="P9" s="2"/>
      <c r="Q9" s="57"/>
      <c r="R9" s="27"/>
      <c r="S9" s="2"/>
      <c r="T9" s="2"/>
      <c r="U9" s="2"/>
      <c r="V9" s="2"/>
      <c r="W9" s="2"/>
      <c r="X9" s="2"/>
      <c r="Y9" s="2"/>
      <c r="Z9" s="36">
        <f>SUM(B9:Y9)</f>
        <v>607</v>
      </c>
      <c r="AA9" s="46"/>
    </row>
    <row r="10" spans="1:27" ht="11.25" customHeight="1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7"/>
      <c r="R10" s="27"/>
      <c r="S10" s="2"/>
      <c r="T10" s="2"/>
      <c r="U10" s="2"/>
      <c r="V10" s="2"/>
      <c r="W10" s="2"/>
      <c r="X10" s="2"/>
      <c r="Y10" s="2"/>
      <c r="Z10" s="36">
        <f>SUM(B10:Y10)</f>
        <v>0</v>
      </c>
      <c r="AA10" s="46"/>
    </row>
    <row r="11" spans="1:27" ht="12.75" customHeight="1" thickBot="1">
      <c r="A11" s="11">
        <v>212</v>
      </c>
      <c r="B11" s="25">
        <v>0</v>
      </c>
      <c r="C11" s="25"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58"/>
      <c r="R11" s="31"/>
      <c r="S11" s="25"/>
      <c r="T11" s="25"/>
      <c r="U11" s="25"/>
      <c r="V11" s="25"/>
      <c r="W11" s="25"/>
      <c r="X11" s="25"/>
      <c r="Y11" s="25"/>
      <c r="Z11" s="36">
        <f>SUM(B11:Y11)</f>
        <v>0</v>
      </c>
      <c r="AA11" s="46"/>
    </row>
    <row r="12" spans="1:27" ht="13.5" customHeight="1" thickBot="1">
      <c r="A12" s="7">
        <v>220</v>
      </c>
      <c r="B12" s="26">
        <f aca="true" t="shared" si="3" ref="B12:G12">SUM(B13+B14+B15+B20+B25)+B19</f>
        <v>0</v>
      </c>
      <c r="C12" s="26">
        <f t="shared" si="3"/>
        <v>26</v>
      </c>
      <c r="D12" s="26">
        <f t="shared" si="3"/>
        <v>0</v>
      </c>
      <c r="E12" s="26">
        <f t="shared" si="3"/>
        <v>0</v>
      </c>
      <c r="F12" s="26">
        <f t="shared" si="3"/>
        <v>50</v>
      </c>
      <c r="G12" s="26">
        <f t="shared" si="3"/>
        <v>0</v>
      </c>
      <c r="H12" s="26"/>
      <c r="I12" s="26">
        <f aca="true" t="shared" si="4" ref="I12:Z12">SUM(I13+I14+I15+I20+I25)+I19</f>
        <v>196</v>
      </c>
      <c r="J12" s="26">
        <f t="shared" si="4"/>
        <v>0</v>
      </c>
      <c r="K12" s="87">
        <f t="shared" si="4"/>
        <v>1057.9</v>
      </c>
      <c r="L12" s="26">
        <f t="shared" si="4"/>
        <v>89</v>
      </c>
      <c r="M12" s="26">
        <f t="shared" si="4"/>
        <v>0</v>
      </c>
      <c r="N12" s="26">
        <f t="shared" si="4"/>
        <v>0</v>
      </c>
      <c r="O12" s="26">
        <f t="shared" si="4"/>
        <v>0</v>
      </c>
      <c r="P12" s="26">
        <f t="shared" si="4"/>
        <v>0</v>
      </c>
      <c r="Q12" s="26">
        <f t="shared" si="4"/>
        <v>0</v>
      </c>
      <c r="R12" s="26">
        <f t="shared" si="4"/>
        <v>0</v>
      </c>
      <c r="S12" s="26">
        <f t="shared" si="4"/>
        <v>0</v>
      </c>
      <c r="T12" s="26">
        <f t="shared" si="4"/>
        <v>0</v>
      </c>
      <c r="U12" s="26">
        <f t="shared" si="4"/>
        <v>0</v>
      </c>
      <c r="V12" s="26">
        <f t="shared" si="4"/>
        <v>0</v>
      </c>
      <c r="W12" s="26">
        <f t="shared" si="4"/>
        <v>0</v>
      </c>
      <c r="X12" s="26">
        <f t="shared" si="4"/>
        <v>0</v>
      </c>
      <c r="Y12" s="26">
        <f t="shared" si="4"/>
        <v>0</v>
      </c>
      <c r="Z12" s="91">
        <f t="shared" si="4"/>
        <v>1418.9</v>
      </c>
      <c r="AA12" s="46"/>
    </row>
    <row r="13" spans="1:27" ht="13.5" customHeight="1">
      <c r="A13" s="12">
        <v>221</v>
      </c>
      <c r="B13" s="24"/>
      <c r="C13" s="24">
        <v>20</v>
      </c>
      <c r="D13" s="24"/>
      <c r="E13" s="24">
        <v>0</v>
      </c>
      <c r="F13" s="24"/>
      <c r="G13" s="24"/>
      <c r="H13" s="24"/>
      <c r="I13" s="24">
        <v>25</v>
      </c>
      <c r="J13" s="24"/>
      <c r="K13" s="24"/>
      <c r="L13" s="24"/>
      <c r="M13" s="24"/>
      <c r="N13" s="24"/>
      <c r="O13" s="24"/>
      <c r="P13" s="24"/>
      <c r="Q13" s="56"/>
      <c r="R13" s="63"/>
      <c r="S13" s="24"/>
      <c r="T13" s="24"/>
      <c r="U13" s="24"/>
      <c r="V13" s="24"/>
      <c r="W13" s="24"/>
      <c r="X13" s="24"/>
      <c r="Y13" s="24"/>
      <c r="Z13" s="36">
        <f>SUM(B13:Y13)</f>
        <v>45</v>
      </c>
      <c r="AA13" s="46"/>
    </row>
    <row r="14" spans="1:27" ht="13.5" customHeight="1">
      <c r="A14" s="13">
        <v>222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7"/>
      <c r="R14" s="27"/>
      <c r="S14" s="2"/>
      <c r="T14" s="2"/>
      <c r="U14" s="2"/>
      <c r="V14" s="2"/>
      <c r="W14" s="2"/>
      <c r="X14" s="2"/>
      <c r="Y14" s="2"/>
      <c r="Z14" s="36">
        <f>SUM(B14:Y14)</f>
        <v>0</v>
      </c>
      <c r="AA14" s="46"/>
    </row>
    <row r="15" spans="1:27" ht="13.5" customHeight="1">
      <c r="A15" s="14">
        <v>223</v>
      </c>
      <c r="B15" s="27">
        <f aca="true" t="shared" si="5" ref="B15:G15">SUM(B16:B18)</f>
        <v>0</v>
      </c>
      <c r="C15" s="27">
        <f t="shared" si="5"/>
        <v>0</v>
      </c>
      <c r="D15" s="27">
        <f t="shared" si="5"/>
        <v>0</v>
      </c>
      <c r="E15" s="27">
        <f t="shared" si="5"/>
        <v>0</v>
      </c>
      <c r="F15" s="27">
        <f t="shared" si="5"/>
        <v>0</v>
      </c>
      <c r="G15" s="27">
        <f t="shared" si="5"/>
        <v>0</v>
      </c>
      <c r="H15" s="27"/>
      <c r="I15" s="27">
        <f aca="true" t="shared" si="6" ref="I15:O15">SUM(I16:I18)</f>
        <v>100</v>
      </c>
      <c r="J15" s="27">
        <f t="shared" si="6"/>
        <v>0</v>
      </c>
      <c r="K15" s="27">
        <f t="shared" si="6"/>
        <v>0</v>
      </c>
      <c r="L15" s="27">
        <f t="shared" si="6"/>
        <v>89</v>
      </c>
      <c r="M15" s="27">
        <f t="shared" si="6"/>
        <v>0</v>
      </c>
      <c r="N15" s="27">
        <f t="shared" si="6"/>
        <v>0</v>
      </c>
      <c r="O15" s="27">
        <f t="shared" si="6"/>
        <v>0</v>
      </c>
      <c r="P15" s="27"/>
      <c r="Q15" s="27">
        <f aca="true" t="shared" si="7" ref="Q15:Z15">SUM(Q16:Q18)</f>
        <v>0</v>
      </c>
      <c r="R15" s="27">
        <f t="shared" si="7"/>
        <v>0</v>
      </c>
      <c r="S15" s="27">
        <f t="shared" si="7"/>
        <v>0</v>
      </c>
      <c r="T15" s="27">
        <f t="shared" si="7"/>
        <v>0</v>
      </c>
      <c r="U15" s="27">
        <f t="shared" si="7"/>
        <v>0</v>
      </c>
      <c r="V15" s="27">
        <f t="shared" si="7"/>
        <v>0</v>
      </c>
      <c r="W15" s="27">
        <f t="shared" si="7"/>
        <v>0</v>
      </c>
      <c r="X15" s="27">
        <f t="shared" si="7"/>
        <v>0</v>
      </c>
      <c r="Y15" s="27">
        <f t="shared" si="7"/>
        <v>0</v>
      </c>
      <c r="Z15" s="27">
        <f t="shared" si="7"/>
        <v>189</v>
      </c>
      <c r="AA15" s="46"/>
    </row>
    <row r="16" spans="1:27" ht="13.5" customHeight="1">
      <c r="A16" s="15" t="s">
        <v>2</v>
      </c>
      <c r="B16" s="2"/>
      <c r="C16" s="2"/>
      <c r="D16" s="2"/>
      <c r="E16" s="2"/>
      <c r="F16" s="2"/>
      <c r="G16" s="2"/>
      <c r="H16" s="2"/>
      <c r="I16" s="2">
        <v>20</v>
      </c>
      <c r="J16" s="2"/>
      <c r="K16" s="2"/>
      <c r="L16" s="2"/>
      <c r="M16" s="2"/>
      <c r="N16" s="2"/>
      <c r="O16" s="2"/>
      <c r="P16" s="2"/>
      <c r="Q16" s="57"/>
      <c r="R16" s="27"/>
      <c r="S16" s="2"/>
      <c r="T16" s="2"/>
      <c r="U16" s="2"/>
      <c r="V16" s="2"/>
      <c r="W16" s="2"/>
      <c r="X16" s="2"/>
      <c r="Y16" s="2"/>
      <c r="Z16" s="36">
        <f>SUM(B16:Y16)</f>
        <v>20</v>
      </c>
      <c r="AA16" s="46"/>
    </row>
    <row r="17" spans="1:27" ht="13.5" customHeight="1">
      <c r="A17" s="15" t="s">
        <v>3</v>
      </c>
      <c r="B17" s="2"/>
      <c r="C17" s="2"/>
      <c r="D17" s="2"/>
      <c r="E17" s="2"/>
      <c r="F17" s="2"/>
      <c r="G17" s="2"/>
      <c r="H17" s="2"/>
      <c r="I17" s="2">
        <v>80</v>
      </c>
      <c r="J17" s="2"/>
      <c r="K17" s="2"/>
      <c r="L17" s="2">
        <v>89</v>
      </c>
      <c r="M17" s="2"/>
      <c r="N17" s="2"/>
      <c r="O17" s="2"/>
      <c r="P17" s="2"/>
      <c r="Q17" s="57"/>
      <c r="R17" s="27"/>
      <c r="S17" s="2"/>
      <c r="T17" s="2"/>
      <c r="U17" s="2"/>
      <c r="V17" s="2"/>
      <c r="W17" s="2"/>
      <c r="X17" s="2"/>
      <c r="Y17" s="2"/>
      <c r="Z17" s="36">
        <f>SUM(B17:Y17)</f>
        <v>169</v>
      </c>
      <c r="AA17" s="46"/>
    </row>
    <row r="18" spans="1:27" ht="13.5" customHeight="1">
      <c r="A18" s="15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7"/>
      <c r="R18" s="27"/>
      <c r="S18" s="2"/>
      <c r="T18" s="2"/>
      <c r="U18" s="2"/>
      <c r="V18" s="2"/>
      <c r="W18" s="2"/>
      <c r="X18" s="2"/>
      <c r="Y18" s="2"/>
      <c r="Z18" s="36">
        <f>SUM(B18:Y18)</f>
        <v>0</v>
      </c>
      <c r="AA18" s="46"/>
    </row>
    <row r="19" spans="1:27" ht="13.5" customHeight="1">
      <c r="A19" s="15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7"/>
      <c r="R19" s="27"/>
      <c r="S19" s="2"/>
      <c r="T19" s="2"/>
      <c r="U19" s="2"/>
      <c r="V19" s="2"/>
      <c r="W19" s="2"/>
      <c r="X19" s="2"/>
      <c r="Y19" s="2"/>
      <c r="Z19" s="36">
        <f>SUM(B19:Y19)</f>
        <v>0</v>
      </c>
      <c r="AA19" s="46"/>
    </row>
    <row r="20" spans="1:27" ht="15.75" customHeight="1">
      <c r="A20" s="14">
        <v>225</v>
      </c>
      <c r="B20" s="27">
        <f aca="true" t="shared" si="8" ref="B20:G20">SUM(B21:B23)</f>
        <v>0</v>
      </c>
      <c r="C20" s="27">
        <f t="shared" si="8"/>
        <v>1</v>
      </c>
      <c r="D20" s="27">
        <f t="shared" si="8"/>
        <v>0</v>
      </c>
      <c r="E20" s="27">
        <f t="shared" si="8"/>
        <v>0</v>
      </c>
      <c r="F20" s="27">
        <f t="shared" si="8"/>
        <v>0</v>
      </c>
      <c r="G20" s="27">
        <f t="shared" si="8"/>
        <v>0</v>
      </c>
      <c r="H20" s="27"/>
      <c r="I20" s="27">
        <f aca="true" t="shared" si="9" ref="I20:O20">SUM(I21:I23)</f>
        <v>15</v>
      </c>
      <c r="J20" s="27">
        <f t="shared" si="9"/>
        <v>0</v>
      </c>
      <c r="K20" s="84">
        <f t="shared" si="9"/>
        <v>1057.9</v>
      </c>
      <c r="L20" s="27">
        <f t="shared" si="9"/>
        <v>0</v>
      </c>
      <c r="M20" s="27">
        <f t="shared" si="9"/>
        <v>0</v>
      </c>
      <c r="N20" s="27">
        <f t="shared" si="9"/>
        <v>0</v>
      </c>
      <c r="O20" s="27">
        <f t="shared" si="9"/>
        <v>0</v>
      </c>
      <c r="P20" s="27">
        <f>SUM(P21:P24)</f>
        <v>0</v>
      </c>
      <c r="Q20" s="27">
        <f aca="true" t="shared" si="10" ref="Q20:Y20">SUM(Q21:Q23)</f>
        <v>0</v>
      </c>
      <c r="R20" s="27">
        <f t="shared" si="10"/>
        <v>0</v>
      </c>
      <c r="S20" s="27">
        <f t="shared" si="10"/>
        <v>0</v>
      </c>
      <c r="T20" s="27">
        <f t="shared" si="10"/>
        <v>0</v>
      </c>
      <c r="U20" s="27">
        <f t="shared" si="10"/>
        <v>0</v>
      </c>
      <c r="V20" s="27">
        <f t="shared" si="10"/>
        <v>0</v>
      </c>
      <c r="W20" s="27">
        <f t="shared" si="10"/>
        <v>0</v>
      </c>
      <c r="X20" s="27">
        <f t="shared" si="10"/>
        <v>0</v>
      </c>
      <c r="Y20" s="27">
        <f t="shared" si="10"/>
        <v>0</v>
      </c>
      <c r="Z20" s="88">
        <f>SUM(Z21:Z24)</f>
        <v>1073.9</v>
      </c>
      <c r="AA20" s="46"/>
    </row>
    <row r="21" spans="1:27" ht="15.75" customHeight="1">
      <c r="A21" s="16" t="s">
        <v>15</v>
      </c>
      <c r="B21" s="28"/>
      <c r="C21" s="28">
        <v>1</v>
      </c>
      <c r="D21" s="28"/>
      <c r="E21" s="28"/>
      <c r="F21" s="28"/>
      <c r="G21" s="28"/>
      <c r="H21" s="28"/>
      <c r="I21" s="28">
        <v>15</v>
      </c>
      <c r="J21" s="28"/>
      <c r="K21" s="85">
        <v>1057.9</v>
      </c>
      <c r="L21" s="28"/>
      <c r="M21" s="28"/>
      <c r="N21" s="28"/>
      <c r="O21" s="28"/>
      <c r="P21" s="28"/>
      <c r="Q21" s="60"/>
      <c r="R21" s="30"/>
      <c r="S21" s="28"/>
      <c r="T21" s="28"/>
      <c r="U21" s="28"/>
      <c r="V21" s="28"/>
      <c r="W21" s="28"/>
      <c r="X21" s="28"/>
      <c r="Y21" s="28"/>
      <c r="Z21" s="89">
        <f aca="true" t="shared" si="11" ref="Z21:Z29">SUM(B21:Y21)</f>
        <v>1073.9</v>
      </c>
      <c r="AA21" s="46"/>
    </row>
    <row r="22" spans="1:27" ht="15.75" customHeight="1">
      <c r="A22" s="13" t="s">
        <v>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7"/>
      <c r="R22" s="27"/>
      <c r="S22" s="2"/>
      <c r="T22" s="2"/>
      <c r="U22" s="2"/>
      <c r="V22" s="2"/>
      <c r="W22" s="2"/>
      <c r="X22" s="2"/>
      <c r="Y22" s="2"/>
      <c r="Z22" s="36">
        <f t="shared" si="11"/>
        <v>0</v>
      </c>
      <c r="AA22" s="46"/>
    </row>
    <row r="23" spans="1:27" ht="15.75" customHeight="1">
      <c r="A23" s="13" t="s">
        <v>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7"/>
      <c r="R23" s="27"/>
      <c r="S23" s="2"/>
      <c r="T23" s="2"/>
      <c r="U23" s="2"/>
      <c r="V23" s="2"/>
      <c r="W23" s="2"/>
      <c r="X23" s="2"/>
      <c r="Y23" s="2"/>
      <c r="Z23" s="36">
        <f t="shared" si="11"/>
        <v>0</v>
      </c>
      <c r="AA23" s="46"/>
    </row>
    <row r="24" spans="1:27" ht="12.75" customHeight="1">
      <c r="A24" s="13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7"/>
      <c r="R24" s="27"/>
      <c r="S24" s="2"/>
      <c r="T24" s="2"/>
      <c r="U24" s="2"/>
      <c r="V24" s="2"/>
      <c r="W24" s="2"/>
      <c r="X24" s="2"/>
      <c r="Y24" s="2"/>
      <c r="Z24" s="36">
        <f t="shared" si="11"/>
        <v>0</v>
      </c>
      <c r="AA24" s="46"/>
    </row>
    <row r="25" spans="1:27" ht="15" customHeight="1">
      <c r="A25" s="13">
        <v>226</v>
      </c>
      <c r="B25" s="2"/>
      <c r="C25" s="2">
        <v>5</v>
      </c>
      <c r="D25" s="2"/>
      <c r="E25" s="2"/>
      <c r="F25" s="2">
        <v>50</v>
      </c>
      <c r="G25" s="2"/>
      <c r="H25" s="2"/>
      <c r="I25" s="2">
        <v>56</v>
      </c>
      <c r="J25" s="2"/>
      <c r="K25" s="2"/>
      <c r="L25" s="2"/>
      <c r="M25" s="2"/>
      <c r="N25" s="2"/>
      <c r="O25" s="2"/>
      <c r="P25" s="2"/>
      <c r="Q25" s="57"/>
      <c r="R25" s="27"/>
      <c r="S25" s="2"/>
      <c r="T25" s="2"/>
      <c r="U25" s="2"/>
      <c r="V25" s="2"/>
      <c r="W25" s="2"/>
      <c r="X25" s="2"/>
      <c r="Y25" s="2"/>
      <c r="Z25" s="38">
        <f t="shared" si="11"/>
        <v>111</v>
      </c>
      <c r="AA25" s="46"/>
    </row>
    <row r="26" spans="1:27" ht="14.25" customHeight="1" thickBot="1">
      <c r="A26" s="17">
        <v>241</v>
      </c>
      <c r="B26" s="1"/>
      <c r="C26" s="1"/>
      <c r="D26" s="1"/>
      <c r="E26" s="1"/>
      <c r="F26" s="1"/>
      <c r="G26" s="28"/>
      <c r="H26" s="28"/>
      <c r="I26" s="1"/>
      <c r="J26" s="1"/>
      <c r="K26" s="1"/>
      <c r="L26" s="1"/>
      <c r="M26" s="1"/>
      <c r="N26" s="1"/>
      <c r="O26" s="28">
        <v>1740</v>
      </c>
      <c r="P26" s="1"/>
      <c r="Q26" s="61"/>
      <c r="R26" s="64"/>
      <c r="S26" s="1"/>
      <c r="T26" s="1"/>
      <c r="U26" s="1"/>
      <c r="V26" s="1"/>
      <c r="W26" s="1"/>
      <c r="X26" s="1"/>
      <c r="Y26" s="1"/>
      <c r="Z26" s="36">
        <f t="shared" si="11"/>
        <v>1740</v>
      </c>
      <c r="AA26" s="46"/>
    </row>
    <row r="27" spans="1:27" ht="18" customHeight="1" thickBot="1">
      <c r="A27" s="18">
        <v>242</v>
      </c>
      <c r="B27" s="29"/>
      <c r="C27" s="29"/>
      <c r="D27" s="29"/>
      <c r="E27" s="29"/>
      <c r="F27" s="29"/>
      <c r="G27" s="29"/>
      <c r="H27" s="29">
        <v>170</v>
      </c>
      <c r="I27" s="29"/>
      <c r="J27" s="29"/>
      <c r="K27" s="29"/>
      <c r="L27" s="29"/>
      <c r="M27" s="29"/>
      <c r="N27" s="29"/>
      <c r="O27" s="29"/>
      <c r="P27" s="29"/>
      <c r="Q27" s="59"/>
      <c r="R27" s="26"/>
      <c r="S27" s="29"/>
      <c r="T27" s="29"/>
      <c r="U27" s="29"/>
      <c r="V27" s="29"/>
      <c r="W27" s="29"/>
      <c r="X27" s="29"/>
      <c r="Y27" s="29"/>
      <c r="Z27" s="36">
        <f t="shared" si="11"/>
        <v>170</v>
      </c>
      <c r="AA27" s="46"/>
    </row>
    <row r="28" spans="1:27" ht="18" customHeight="1">
      <c r="A28" s="53">
        <v>262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66"/>
      <c r="R28" s="52"/>
      <c r="S28" s="54"/>
      <c r="T28" s="54"/>
      <c r="U28" s="54"/>
      <c r="V28" s="54"/>
      <c r="W28" s="54"/>
      <c r="X28" s="54"/>
      <c r="Y28" s="54"/>
      <c r="Z28" s="36">
        <f t="shared" si="11"/>
        <v>0</v>
      </c>
      <c r="AA28" s="46"/>
    </row>
    <row r="29" spans="1:27" ht="13.5" customHeight="1" thickBot="1">
      <c r="A29" s="19">
        <v>290</v>
      </c>
      <c r="B29" s="24"/>
      <c r="C29" s="24">
        <v>0</v>
      </c>
      <c r="D29" s="24">
        <v>3</v>
      </c>
      <c r="E29" s="24"/>
      <c r="F29" s="24"/>
      <c r="G29" s="24">
        <v>0</v>
      </c>
      <c r="H29" s="24"/>
      <c r="I29" s="24">
        <v>5</v>
      </c>
      <c r="J29" s="24"/>
      <c r="K29" s="24"/>
      <c r="L29" s="24"/>
      <c r="M29" s="24"/>
      <c r="N29" s="24"/>
      <c r="O29" s="24"/>
      <c r="P29" s="24"/>
      <c r="Q29" s="56"/>
      <c r="R29" s="63">
        <v>0</v>
      </c>
      <c r="S29" s="24"/>
      <c r="T29" s="24"/>
      <c r="U29" s="24"/>
      <c r="V29" s="24">
        <v>0</v>
      </c>
      <c r="W29" s="24"/>
      <c r="X29" s="24"/>
      <c r="Y29" s="24"/>
      <c r="Z29" s="36">
        <f t="shared" si="11"/>
        <v>8</v>
      </c>
      <c r="AA29" s="46"/>
    </row>
    <row r="30" spans="1:27" ht="13.5" customHeight="1" thickBot="1">
      <c r="A30" s="7">
        <v>300</v>
      </c>
      <c r="B30" s="26">
        <f aca="true" t="shared" si="12" ref="B30:G30">SUM(B31+B34)</f>
        <v>0</v>
      </c>
      <c r="C30" s="26">
        <f t="shared" si="12"/>
        <v>5</v>
      </c>
      <c r="D30" s="26">
        <f t="shared" si="12"/>
        <v>0</v>
      </c>
      <c r="E30" s="26">
        <f t="shared" si="12"/>
        <v>0</v>
      </c>
      <c r="F30" s="26">
        <f t="shared" si="12"/>
        <v>0</v>
      </c>
      <c r="G30" s="26">
        <f t="shared" si="12"/>
        <v>0</v>
      </c>
      <c r="H30" s="26"/>
      <c r="I30" s="26">
        <f aca="true" t="shared" si="13" ref="I30:O30">SUM(I31+I34)</f>
        <v>101</v>
      </c>
      <c r="J30" s="26">
        <f t="shared" si="13"/>
        <v>0</v>
      </c>
      <c r="K30" s="26">
        <f t="shared" si="13"/>
        <v>0</v>
      </c>
      <c r="L30" s="26">
        <f t="shared" si="13"/>
        <v>0</v>
      </c>
      <c r="M30" s="26">
        <f t="shared" si="13"/>
        <v>0</v>
      </c>
      <c r="N30" s="26">
        <f t="shared" si="13"/>
        <v>0</v>
      </c>
      <c r="O30" s="26">
        <f t="shared" si="13"/>
        <v>0</v>
      </c>
      <c r="P30" s="26">
        <f>P31+P34</f>
        <v>0</v>
      </c>
      <c r="Q30" s="26">
        <f aca="true" t="shared" si="14" ref="Q30:Z30">SUM(Q31+Q34)</f>
        <v>0</v>
      </c>
      <c r="R30" s="26">
        <f t="shared" si="14"/>
        <v>0</v>
      </c>
      <c r="S30" s="26">
        <f t="shared" si="14"/>
        <v>0</v>
      </c>
      <c r="T30" s="26">
        <f t="shared" si="14"/>
        <v>0</v>
      </c>
      <c r="U30" s="26">
        <f t="shared" si="14"/>
        <v>0</v>
      </c>
      <c r="V30" s="26">
        <f t="shared" si="14"/>
        <v>0</v>
      </c>
      <c r="W30" s="26">
        <f t="shared" si="14"/>
        <v>0</v>
      </c>
      <c r="X30" s="26">
        <f t="shared" si="14"/>
        <v>0</v>
      </c>
      <c r="Y30" s="26">
        <f t="shared" si="14"/>
        <v>0</v>
      </c>
      <c r="Z30" s="37">
        <f t="shared" si="14"/>
        <v>106</v>
      </c>
      <c r="AA30" s="46"/>
    </row>
    <row r="31" spans="1:27" ht="13.5" customHeight="1">
      <c r="A31" s="20">
        <v>310</v>
      </c>
      <c r="B31" s="30">
        <f aca="true" t="shared" si="15" ref="B31:G31">SUM(B32:B33)</f>
        <v>0</v>
      </c>
      <c r="C31" s="30">
        <f t="shared" si="15"/>
        <v>0</v>
      </c>
      <c r="D31" s="30">
        <f t="shared" si="15"/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/>
      <c r="I31" s="30">
        <f aca="true" t="shared" si="16" ref="I31:Z31">SUM(I32:I33)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50">
        <f t="shared" si="16"/>
        <v>0</v>
      </c>
      <c r="AA31" s="46"/>
    </row>
    <row r="32" spans="1:27" ht="13.5" customHeight="1">
      <c r="A32" s="13" t="s">
        <v>11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7">
        <v>0</v>
      </c>
      <c r="R32" s="27"/>
      <c r="S32" s="2"/>
      <c r="T32" s="2"/>
      <c r="U32" s="2"/>
      <c r="V32" s="2"/>
      <c r="W32" s="2"/>
      <c r="X32" s="2"/>
      <c r="Y32" s="2"/>
      <c r="Z32" s="36">
        <f>SUM(B32:Y32)</f>
        <v>0</v>
      </c>
      <c r="AA32" s="46"/>
    </row>
    <row r="33" spans="1:27" ht="13.5" customHeight="1">
      <c r="A33" s="16" t="s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60"/>
      <c r="R33" s="30"/>
      <c r="S33" s="28"/>
      <c r="T33" s="28"/>
      <c r="U33" s="28"/>
      <c r="V33" s="28"/>
      <c r="W33" s="28"/>
      <c r="X33" s="28"/>
      <c r="Y33" s="28"/>
      <c r="Z33" s="36">
        <f>SUM(B33:Y33)</f>
        <v>0</v>
      </c>
      <c r="AA33" s="46"/>
    </row>
    <row r="34" spans="1:27" ht="13.5" customHeight="1">
      <c r="A34" s="21">
        <v>340</v>
      </c>
      <c r="B34" s="31">
        <f aca="true" t="shared" si="17" ref="B34:G34">B35+B36+B37</f>
        <v>0</v>
      </c>
      <c r="C34" s="31">
        <f t="shared" si="17"/>
        <v>5</v>
      </c>
      <c r="D34" s="31">
        <f t="shared" si="17"/>
        <v>0</v>
      </c>
      <c r="E34" s="31">
        <f t="shared" si="17"/>
        <v>0</v>
      </c>
      <c r="F34" s="31">
        <f t="shared" si="17"/>
        <v>0</v>
      </c>
      <c r="G34" s="31">
        <f t="shared" si="17"/>
        <v>0</v>
      </c>
      <c r="H34" s="31"/>
      <c r="I34" s="31">
        <f aca="true" t="shared" si="18" ref="I34:Z34">I35+I36+I37</f>
        <v>101</v>
      </c>
      <c r="J34" s="31">
        <f t="shared" si="18"/>
        <v>0</v>
      </c>
      <c r="K34" s="31">
        <f t="shared" si="18"/>
        <v>0</v>
      </c>
      <c r="L34" s="31">
        <f t="shared" si="18"/>
        <v>0</v>
      </c>
      <c r="M34" s="31">
        <f t="shared" si="18"/>
        <v>0</v>
      </c>
      <c r="N34" s="31">
        <f t="shared" si="18"/>
        <v>0</v>
      </c>
      <c r="O34" s="31">
        <f t="shared" si="18"/>
        <v>0</v>
      </c>
      <c r="P34" s="31">
        <f t="shared" si="18"/>
        <v>0</v>
      </c>
      <c r="Q34" s="31">
        <f t="shared" si="18"/>
        <v>0</v>
      </c>
      <c r="R34" s="31">
        <f t="shared" si="18"/>
        <v>0</v>
      </c>
      <c r="S34" s="31">
        <f t="shared" si="18"/>
        <v>0</v>
      </c>
      <c r="T34" s="31">
        <f t="shared" si="18"/>
        <v>0</v>
      </c>
      <c r="U34" s="31">
        <f t="shared" si="18"/>
        <v>0</v>
      </c>
      <c r="V34" s="31">
        <f t="shared" si="18"/>
        <v>0</v>
      </c>
      <c r="W34" s="31">
        <f t="shared" si="18"/>
        <v>0</v>
      </c>
      <c r="X34" s="31">
        <f t="shared" si="18"/>
        <v>0</v>
      </c>
      <c r="Y34" s="31">
        <f t="shared" si="18"/>
        <v>0</v>
      </c>
      <c r="Z34" s="38">
        <f t="shared" si="18"/>
        <v>106</v>
      </c>
      <c r="AA34" s="46"/>
    </row>
    <row r="35" spans="1:27" ht="13.5" customHeight="1">
      <c r="A35" s="13" t="s">
        <v>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57"/>
      <c r="R35" s="27"/>
      <c r="S35" s="2"/>
      <c r="T35" s="2"/>
      <c r="U35" s="2"/>
      <c r="V35" s="2"/>
      <c r="W35" s="2"/>
      <c r="X35" s="2"/>
      <c r="Y35" s="2"/>
      <c r="Z35" s="36">
        <f>SUM(B35:Y35)</f>
        <v>0</v>
      </c>
      <c r="AA35" s="46"/>
    </row>
    <row r="36" spans="1:27" ht="13.5" customHeight="1">
      <c r="A36" s="16" t="s">
        <v>6</v>
      </c>
      <c r="B36" s="2"/>
      <c r="C36" s="2"/>
      <c r="D36" s="2"/>
      <c r="E36" s="2">
        <v>0</v>
      </c>
      <c r="F36" s="2"/>
      <c r="G36" s="2"/>
      <c r="H36" s="2"/>
      <c r="I36" s="2">
        <v>61</v>
      </c>
      <c r="J36" s="2"/>
      <c r="K36" s="2"/>
      <c r="L36" s="2"/>
      <c r="M36" s="2"/>
      <c r="N36" s="2"/>
      <c r="O36" s="2"/>
      <c r="P36" s="2"/>
      <c r="Q36" s="57"/>
      <c r="R36" s="27"/>
      <c r="S36" s="2"/>
      <c r="T36" s="2"/>
      <c r="U36" s="2"/>
      <c r="V36" s="2"/>
      <c r="W36" s="2"/>
      <c r="X36" s="2"/>
      <c r="Y36" s="2"/>
      <c r="Z36" s="36">
        <f>SUM(B36:Y36)</f>
        <v>61</v>
      </c>
      <c r="AA36" s="46"/>
    </row>
    <row r="37" spans="1:27" ht="13.5" customHeight="1" thickBot="1">
      <c r="A37" s="16" t="s">
        <v>9</v>
      </c>
      <c r="B37" s="28"/>
      <c r="C37" s="28">
        <v>5</v>
      </c>
      <c r="D37" s="28"/>
      <c r="E37" s="28">
        <v>0</v>
      </c>
      <c r="F37" s="28"/>
      <c r="G37" s="28"/>
      <c r="H37" s="28"/>
      <c r="I37" s="28">
        <v>40</v>
      </c>
      <c r="J37" s="28"/>
      <c r="K37" s="28"/>
      <c r="L37" s="28"/>
      <c r="M37" s="28"/>
      <c r="N37" s="28"/>
      <c r="O37" s="28"/>
      <c r="P37" s="28"/>
      <c r="Q37" s="60"/>
      <c r="R37" s="30"/>
      <c r="S37" s="28"/>
      <c r="T37" s="28"/>
      <c r="U37" s="28"/>
      <c r="V37" s="28"/>
      <c r="W37" s="28"/>
      <c r="X37" s="28"/>
      <c r="Y37" s="28"/>
      <c r="Z37" s="36">
        <f>SUM(B37:Y37)</f>
        <v>45</v>
      </c>
      <c r="AA37" s="46"/>
    </row>
    <row r="38" spans="1:27" s="48" customFormat="1" ht="13.5" customHeight="1" thickBot="1">
      <c r="A38" s="39" t="s">
        <v>1</v>
      </c>
      <c r="B38" s="40">
        <f aca="true" t="shared" si="19" ref="B38:G38">SUM(B7+B12+B26+B27+B29+B30)+B28</f>
        <v>330</v>
      </c>
      <c r="C38" s="40">
        <f t="shared" si="19"/>
        <v>320</v>
      </c>
      <c r="D38" s="40">
        <f t="shared" si="19"/>
        <v>3</v>
      </c>
      <c r="E38" s="40">
        <f t="shared" si="19"/>
        <v>0</v>
      </c>
      <c r="F38" s="40">
        <f t="shared" si="19"/>
        <v>50</v>
      </c>
      <c r="G38" s="40">
        <f t="shared" si="19"/>
        <v>0</v>
      </c>
      <c r="H38" s="40">
        <f>H27</f>
        <v>170</v>
      </c>
      <c r="I38" s="40">
        <f aca="true" t="shared" si="20" ref="I38:Z38">SUM(I7+I12+I26+I27+I29+I30)+I28</f>
        <v>2159</v>
      </c>
      <c r="J38" s="49">
        <f t="shared" si="20"/>
        <v>115</v>
      </c>
      <c r="K38" s="86">
        <f t="shared" si="20"/>
        <v>1057.9</v>
      </c>
      <c r="L38" s="49">
        <f t="shared" si="20"/>
        <v>89</v>
      </c>
      <c r="M38" s="49">
        <f t="shared" si="20"/>
        <v>0</v>
      </c>
      <c r="N38" s="49">
        <f t="shared" si="20"/>
        <v>0</v>
      </c>
      <c r="O38" s="49">
        <f t="shared" si="20"/>
        <v>1740</v>
      </c>
      <c r="P38" s="49">
        <f t="shared" si="20"/>
        <v>0</v>
      </c>
      <c r="Q38" s="62">
        <f t="shared" si="20"/>
        <v>0</v>
      </c>
      <c r="R38" s="65">
        <f t="shared" si="20"/>
        <v>0</v>
      </c>
      <c r="S38" s="40">
        <f t="shared" si="20"/>
        <v>0</v>
      </c>
      <c r="T38" s="40">
        <f t="shared" si="20"/>
        <v>0</v>
      </c>
      <c r="U38" s="40">
        <f t="shared" si="20"/>
        <v>0</v>
      </c>
      <c r="V38" s="40">
        <f t="shared" si="20"/>
        <v>0</v>
      </c>
      <c r="W38" s="40">
        <f t="shared" si="20"/>
        <v>0</v>
      </c>
      <c r="X38" s="40">
        <f t="shared" si="20"/>
        <v>0</v>
      </c>
      <c r="Y38" s="40">
        <f t="shared" si="20"/>
        <v>0</v>
      </c>
      <c r="Z38" s="90">
        <f t="shared" si="20"/>
        <v>6033.9</v>
      </c>
      <c r="AA38" s="47"/>
    </row>
    <row r="39" spans="2:26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42"/>
      <c r="M39" s="3"/>
      <c r="N39" s="3"/>
      <c r="O39" s="3"/>
      <c r="P39" s="3"/>
      <c r="Q39" s="67"/>
      <c r="R39" s="68"/>
      <c r="S39" s="3"/>
      <c r="T39" s="3"/>
      <c r="U39" s="3"/>
      <c r="V39" s="3"/>
      <c r="W39" s="3"/>
      <c r="X39" s="3"/>
      <c r="Y39" s="3"/>
      <c r="Z39" s="3"/>
    </row>
    <row r="40" spans="2:26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4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4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4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4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4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4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4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4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4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4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4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</sheetData>
  <sheetProtection/>
  <mergeCells count="1">
    <mergeCell ref="L2:P2"/>
  </mergeCells>
  <printOptions/>
  <pageMargins left="0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2">
    <tabColor indexed="10"/>
  </sheetPr>
  <dimension ref="A2:BZ5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5" sqref="G15"/>
    </sheetView>
  </sheetViews>
  <sheetFormatPr defaultColWidth="9.00390625" defaultRowHeight="12.75"/>
  <cols>
    <col min="1" max="1" width="8.875" style="3" customWidth="1"/>
    <col min="2" max="2" width="6.00390625" style="5" customWidth="1"/>
    <col min="3" max="3" width="6.375" style="5" customWidth="1"/>
    <col min="4" max="5" width="5.125" style="5" customWidth="1"/>
    <col min="6" max="6" width="4.625" style="5" customWidth="1"/>
    <col min="7" max="8" width="6.00390625" style="5" customWidth="1"/>
    <col min="9" max="9" width="5.875" style="5" customWidth="1"/>
    <col min="10" max="10" width="7.375" style="5" customWidth="1"/>
    <col min="11" max="11" width="7.25390625" style="5" customWidth="1"/>
    <col min="12" max="12" width="5.25390625" style="41" customWidth="1"/>
    <col min="13" max="13" width="5.375" style="5" customWidth="1"/>
    <col min="14" max="14" width="7.25390625" style="5" customWidth="1"/>
    <col min="15" max="15" width="7.625" style="5" customWidth="1"/>
    <col min="16" max="16" width="7.125" style="5" customWidth="1"/>
    <col min="17" max="18" width="7.25390625" style="5" customWidth="1"/>
    <col min="19" max="19" width="7.875" style="5" customWidth="1"/>
    <col min="20" max="21" width="5.875" style="5" customWidth="1"/>
    <col min="22" max="22" width="6.625" style="5" customWidth="1"/>
    <col min="23" max="23" width="5.875" style="5" customWidth="1"/>
    <col min="24" max="24" width="3.875" style="5" customWidth="1"/>
    <col min="25" max="25" width="2.375" style="5" customWidth="1"/>
    <col min="26" max="26" width="8.00390625" style="32" customWidth="1"/>
    <col min="27" max="16384" width="8.875" style="43" customWidth="1"/>
  </cols>
  <sheetData>
    <row r="1" ht="4.5" customHeight="1"/>
    <row r="2" spans="12:16" ht="18.75" customHeight="1">
      <c r="L2" s="94" t="s">
        <v>58</v>
      </c>
      <c r="M2" s="95"/>
      <c r="N2" s="95"/>
      <c r="O2" s="95"/>
      <c r="P2" s="95"/>
    </row>
    <row r="3" ht="3" customHeight="1" thickBot="1">
      <c r="D3" s="6"/>
    </row>
    <row r="4" spans="1:78" s="45" customFormat="1" ht="114.75" customHeight="1" thickBot="1">
      <c r="A4" s="4"/>
      <c r="B4" s="79" t="s">
        <v>25</v>
      </c>
      <c r="C4" s="79" t="s">
        <v>24</v>
      </c>
      <c r="D4" s="79" t="s">
        <v>26</v>
      </c>
      <c r="E4" s="79" t="s">
        <v>13</v>
      </c>
      <c r="F4" s="79" t="s">
        <v>27</v>
      </c>
      <c r="G4" s="79" t="s">
        <v>37</v>
      </c>
      <c r="H4" s="79" t="s">
        <v>43</v>
      </c>
      <c r="I4" s="80" t="s">
        <v>40</v>
      </c>
      <c r="J4" s="82" t="s">
        <v>41</v>
      </c>
      <c r="K4" s="79" t="s">
        <v>57</v>
      </c>
      <c r="L4" s="79" t="s">
        <v>28</v>
      </c>
      <c r="M4" s="79" t="s">
        <v>46</v>
      </c>
      <c r="N4" s="79" t="s">
        <v>47</v>
      </c>
      <c r="O4" s="79" t="s">
        <v>48</v>
      </c>
      <c r="P4" s="79" t="s">
        <v>49</v>
      </c>
      <c r="Q4" s="79" t="s">
        <v>50</v>
      </c>
      <c r="R4" s="79" t="s">
        <v>51</v>
      </c>
      <c r="S4" s="79" t="s">
        <v>52</v>
      </c>
      <c r="T4" s="79" t="s">
        <v>53</v>
      </c>
      <c r="U4" s="79" t="s">
        <v>54</v>
      </c>
      <c r="V4" s="79" t="s">
        <v>35</v>
      </c>
      <c r="W4" s="79" t="s">
        <v>55</v>
      </c>
      <c r="X4" s="79"/>
      <c r="Y4" s="79"/>
      <c r="Z4" s="79" t="s">
        <v>30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26" ht="13.5" thickBot="1">
      <c r="A5" s="22" t="s">
        <v>0</v>
      </c>
      <c r="B5" s="51" t="s">
        <v>16</v>
      </c>
      <c r="C5" s="51" t="s">
        <v>17</v>
      </c>
      <c r="D5" s="51" t="s">
        <v>32</v>
      </c>
      <c r="E5" s="51" t="s">
        <v>18</v>
      </c>
      <c r="F5" s="51" t="s">
        <v>19</v>
      </c>
      <c r="G5" s="51" t="s">
        <v>36</v>
      </c>
      <c r="H5" s="51" t="s">
        <v>42</v>
      </c>
      <c r="I5" s="51" t="s">
        <v>20</v>
      </c>
      <c r="J5" s="51" t="s">
        <v>20</v>
      </c>
      <c r="K5" s="51" t="s">
        <v>45</v>
      </c>
      <c r="L5" s="51" t="s">
        <v>21</v>
      </c>
      <c r="M5" s="51" t="s">
        <v>21</v>
      </c>
      <c r="N5" s="51" t="s">
        <v>21</v>
      </c>
      <c r="O5" s="51" t="s">
        <v>22</v>
      </c>
      <c r="P5" s="51" t="s">
        <v>29</v>
      </c>
      <c r="Q5" s="51" t="s">
        <v>29</v>
      </c>
      <c r="R5" s="51" t="s">
        <v>29</v>
      </c>
      <c r="S5" s="51" t="s">
        <v>29</v>
      </c>
      <c r="T5" s="83">
        <v>1006</v>
      </c>
      <c r="U5" s="51" t="s">
        <v>34</v>
      </c>
      <c r="V5" s="33">
        <v>1101</v>
      </c>
      <c r="W5" s="81" t="s">
        <v>31</v>
      </c>
      <c r="X5" s="33"/>
      <c r="Y5" s="33"/>
      <c r="Z5" s="33" t="s">
        <v>23</v>
      </c>
    </row>
    <row r="6" spans="1:26" ht="13.5" thickBot="1">
      <c r="A6" s="22">
        <v>200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5"/>
      <c r="R6" s="34"/>
      <c r="S6" s="23"/>
      <c r="T6" s="23"/>
      <c r="U6" s="23"/>
      <c r="V6" s="23"/>
      <c r="W6" s="23"/>
      <c r="X6" s="23"/>
      <c r="Y6" s="23"/>
      <c r="Z6" s="34"/>
    </row>
    <row r="7" spans="1:27" ht="18" customHeight="1" thickBot="1">
      <c r="A7" s="7">
        <v>210</v>
      </c>
      <c r="B7" s="8">
        <f aca="true" t="shared" si="0" ref="B7:G7">SUM(B8:B11)</f>
        <v>340</v>
      </c>
      <c r="C7" s="8">
        <f t="shared" si="0"/>
        <v>299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/>
      <c r="I7" s="8">
        <f aca="true" t="shared" si="1" ref="I7:O7">SUM(I8:I11)</f>
        <v>1857</v>
      </c>
      <c r="J7" s="8">
        <f t="shared" si="1"/>
        <v>116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/>
      <c r="Q7" s="8">
        <f aca="true" t="shared" si="2" ref="Q7:Z7">SUM(Q8:Q11)</f>
        <v>0</v>
      </c>
      <c r="R7" s="8">
        <f t="shared" si="2"/>
        <v>0</v>
      </c>
      <c r="S7" s="8">
        <f t="shared" si="2"/>
        <v>0</v>
      </c>
      <c r="T7" s="8">
        <f t="shared" si="2"/>
        <v>0</v>
      </c>
      <c r="U7" s="8">
        <f t="shared" si="2"/>
        <v>0</v>
      </c>
      <c r="V7" s="8">
        <f t="shared" si="2"/>
        <v>0</v>
      </c>
      <c r="W7" s="8">
        <f t="shared" si="2"/>
        <v>0</v>
      </c>
      <c r="X7" s="8">
        <f t="shared" si="2"/>
        <v>0</v>
      </c>
      <c r="Y7" s="8">
        <f t="shared" si="2"/>
        <v>0</v>
      </c>
      <c r="Z7" s="35">
        <f t="shared" si="2"/>
        <v>2612</v>
      </c>
      <c r="AA7" s="46"/>
    </row>
    <row r="8" spans="1:27" ht="12.75" customHeight="1">
      <c r="A8" s="9">
        <v>211</v>
      </c>
      <c r="B8" s="24">
        <v>260</v>
      </c>
      <c r="C8" s="24">
        <v>223</v>
      </c>
      <c r="D8" s="24"/>
      <c r="E8" s="24">
        <v>0</v>
      </c>
      <c r="F8" s="24"/>
      <c r="G8" s="24"/>
      <c r="H8" s="24"/>
      <c r="I8" s="24">
        <v>1427</v>
      </c>
      <c r="J8" s="24">
        <v>86</v>
      </c>
      <c r="K8" s="24"/>
      <c r="L8" s="24"/>
      <c r="M8" s="24"/>
      <c r="N8" s="24"/>
      <c r="O8" s="24"/>
      <c r="P8" s="24"/>
      <c r="Q8" s="56"/>
      <c r="R8" s="63"/>
      <c r="S8" s="24"/>
      <c r="T8" s="24"/>
      <c r="U8" s="24"/>
      <c r="V8" s="24"/>
      <c r="W8" s="24"/>
      <c r="X8" s="24"/>
      <c r="Y8" s="24"/>
      <c r="Z8" s="36">
        <f>SUM(B8:Y8)</f>
        <v>1996</v>
      </c>
      <c r="AA8" s="46"/>
    </row>
    <row r="9" spans="1:27" ht="13.5" customHeight="1">
      <c r="A9" s="10">
        <v>213</v>
      </c>
      <c r="B9" s="2">
        <v>80</v>
      </c>
      <c r="C9" s="2">
        <v>76</v>
      </c>
      <c r="D9" s="2"/>
      <c r="E9" s="2">
        <v>0</v>
      </c>
      <c r="F9" s="2"/>
      <c r="G9" s="2"/>
      <c r="H9" s="2"/>
      <c r="I9" s="2">
        <v>430</v>
      </c>
      <c r="J9" s="2">
        <v>30</v>
      </c>
      <c r="K9" s="2"/>
      <c r="L9" s="2"/>
      <c r="M9" s="2"/>
      <c r="N9" s="2"/>
      <c r="O9" s="2"/>
      <c r="P9" s="2"/>
      <c r="Q9" s="57"/>
      <c r="R9" s="27"/>
      <c r="S9" s="2"/>
      <c r="T9" s="2"/>
      <c r="U9" s="2"/>
      <c r="V9" s="2"/>
      <c r="W9" s="2"/>
      <c r="X9" s="2"/>
      <c r="Y9" s="2"/>
      <c r="Z9" s="36">
        <f>SUM(B9:Y9)</f>
        <v>616</v>
      </c>
      <c r="AA9" s="46"/>
    </row>
    <row r="10" spans="1:27" ht="11.25" customHeight="1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7"/>
      <c r="R10" s="27"/>
      <c r="S10" s="2"/>
      <c r="T10" s="2"/>
      <c r="U10" s="2"/>
      <c r="V10" s="2"/>
      <c r="W10" s="2"/>
      <c r="X10" s="2"/>
      <c r="Y10" s="2"/>
      <c r="Z10" s="36">
        <f>SUM(B10:Y10)</f>
        <v>0</v>
      </c>
      <c r="AA10" s="46"/>
    </row>
    <row r="11" spans="1:27" ht="12.75" customHeight="1" thickBot="1">
      <c r="A11" s="11">
        <v>212</v>
      </c>
      <c r="B11" s="25">
        <v>0</v>
      </c>
      <c r="C11" s="25"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58"/>
      <c r="R11" s="31"/>
      <c r="S11" s="25"/>
      <c r="T11" s="25"/>
      <c r="U11" s="25"/>
      <c r="V11" s="25"/>
      <c r="W11" s="25"/>
      <c r="X11" s="25"/>
      <c r="Y11" s="25"/>
      <c r="Z11" s="36">
        <f>SUM(B11:Y11)</f>
        <v>0</v>
      </c>
      <c r="AA11" s="46"/>
    </row>
    <row r="12" spans="1:27" ht="11.25" customHeight="1" thickBot="1">
      <c r="A12" s="7">
        <v>220</v>
      </c>
      <c r="B12" s="26">
        <f aca="true" t="shared" si="3" ref="B12:G12">SUM(B13+B14+B15+B20+B25)+B19</f>
        <v>0</v>
      </c>
      <c r="C12" s="26">
        <f t="shared" si="3"/>
        <v>26</v>
      </c>
      <c r="D12" s="26">
        <f t="shared" si="3"/>
        <v>0</v>
      </c>
      <c r="E12" s="26">
        <f t="shared" si="3"/>
        <v>0</v>
      </c>
      <c r="F12" s="26">
        <f t="shared" si="3"/>
        <v>50</v>
      </c>
      <c r="G12" s="26">
        <f t="shared" si="3"/>
        <v>0</v>
      </c>
      <c r="H12" s="26"/>
      <c r="I12" s="26">
        <f aca="true" t="shared" si="4" ref="I12:Z12">SUM(I13+I14+I15+I20+I25)+I19</f>
        <v>126</v>
      </c>
      <c r="J12" s="26">
        <f t="shared" si="4"/>
        <v>0</v>
      </c>
      <c r="K12" s="87">
        <f t="shared" si="4"/>
        <v>1057.9</v>
      </c>
      <c r="L12" s="26">
        <f t="shared" si="4"/>
        <v>90</v>
      </c>
      <c r="M12" s="26">
        <f t="shared" si="4"/>
        <v>0</v>
      </c>
      <c r="N12" s="26">
        <f t="shared" si="4"/>
        <v>0</v>
      </c>
      <c r="O12" s="26">
        <f t="shared" si="4"/>
        <v>0</v>
      </c>
      <c r="P12" s="26">
        <f t="shared" si="4"/>
        <v>0</v>
      </c>
      <c r="Q12" s="26">
        <f t="shared" si="4"/>
        <v>0</v>
      </c>
      <c r="R12" s="26">
        <f t="shared" si="4"/>
        <v>0</v>
      </c>
      <c r="S12" s="26">
        <f t="shared" si="4"/>
        <v>0</v>
      </c>
      <c r="T12" s="26">
        <f t="shared" si="4"/>
        <v>0</v>
      </c>
      <c r="U12" s="26">
        <f t="shared" si="4"/>
        <v>0</v>
      </c>
      <c r="V12" s="26">
        <f t="shared" si="4"/>
        <v>0</v>
      </c>
      <c r="W12" s="26">
        <f t="shared" si="4"/>
        <v>0</v>
      </c>
      <c r="X12" s="26">
        <f t="shared" si="4"/>
        <v>0</v>
      </c>
      <c r="Y12" s="26">
        <f t="shared" si="4"/>
        <v>0</v>
      </c>
      <c r="Z12" s="91">
        <f t="shared" si="4"/>
        <v>1349.9</v>
      </c>
      <c r="AA12" s="46"/>
    </row>
    <row r="13" spans="1:27" ht="13.5" customHeight="1">
      <c r="A13" s="12">
        <v>221</v>
      </c>
      <c r="B13" s="24"/>
      <c r="C13" s="24">
        <v>20</v>
      </c>
      <c r="D13" s="24"/>
      <c r="E13" s="24">
        <v>0</v>
      </c>
      <c r="F13" s="24"/>
      <c r="G13" s="24"/>
      <c r="H13" s="24"/>
      <c r="I13" s="24">
        <v>25</v>
      </c>
      <c r="J13" s="24"/>
      <c r="K13" s="92"/>
      <c r="L13" s="24"/>
      <c r="M13" s="24"/>
      <c r="N13" s="24"/>
      <c r="O13" s="24"/>
      <c r="P13" s="24"/>
      <c r="Q13" s="56"/>
      <c r="R13" s="63"/>
      <c r="S13" s="24"/>
      <c r="T13" s="24"/>
      <c r="U13" s="24"/>
      <c r="V13" s="24"/>
      <c r="W13" s="24"/>
      <c r="X13" s="24"/>
      <c r="Y13" s="24"/>
      <c r="Z13" s="36">
        <f>SUM(B13:Y13)</f>
        <v>45</v>
      </c>
      <c r="AA13" s="46"/>
    </row>
    <row r="14" spans="1:27" ht="13.5" customHeight="1">
      <c r="A14" s="13">
        <v>222</v>
      </c>
      <c r="B14" s="2"/>
      <c r="C14" s="2"/>
      <c r="D14" s="2"/>
      <c r="E14" s="2"/>
      <c r="F14" s="2"/>
      <c r="G14" s="2"/>
      <c r="H14" s="2"/>
      <c r="I14" s="2"/>
      <c r="J14" s="2"/>
      <c r="K14" s="93"/>
      <c r="L14" s="2"/>
      <c r="M14" s="2"/>
      <c r="N14" s="2"/>
      <c r="O14" s="2"/>
      <c r="P14" s="2"/>
      <c r="Q14" s="57"/>
      <c r="R14" s="27"/>
      <c r="S14" s="2"/>
      <c r="T14" s="2"/>
      <c r="U14" s="2"/>
      <c r="V14" s="2"/>
      <c r="W14" s="2"/>
      <c r="X14" s="2"/>
      <c r="Y14" s="2"/>
      <c r="Z14" s="36">
        <f>SUM(B14:Y14)</f>
        <v>0</v>
      </c>
      <c r="AA14" s="46"/>
    </row>
    <row r="15" spans="1:27" ht="13.5" customHeight="1">
      <c r="A15" s="14">
        <v>223</v>
      </c>
      <c r="B15" s="27">
        <f aca="true" t="shared" si="5" ref="B15:G15">SUM(B16:B18)</f>
        <v>0</v>
      </c>
      <c r="C15" s="27">
        <f t="shared" si="5"/>
        <v>0</v>
      </c>
      <c r="D15" s="27">
        <f t="shared" si="5"/>
        <v>0</v>
      </c>
      <c r="E15" s="27">
        <f t="shared" si="5"/>
        <v>0</v>
      </c>
      <c r="F15" s="27">
        <f t="shared" si="5"/>
        <v>0</v>
      </c>
      <c r="G15" s="27">
        <f t="shared" si="5"/>
        <v>0</v>
      </c>
      <c r="H15" s="27"/>
      <c r="I15" s="27">
        <f aca="true" t="shared" si="6" ref="I15:O15">SUM(I16:I18)</f>
        <v>76</v>
      </c>
      <c r="J15" s="27">
        <f t="shared" si="6"/>
        <v>0</v>
      </c>
      <c r="K15" s="84">
        <f t="shared" si="6"/>
        <v>0</v>
      </c>
      <c r="L15" s="27">
        <f t="shared" si="6"/>
        <v>90</v>
      </c>
      <c r="M15" s="27">
        <f t="shared" si="6"/>
        <v>0</v>
      </c>
      <c r="N15" s="27">
        <f t="shared" si="6"/>
        <v>0</v>
      </c>
      <c r="O15" s="27">
        <f t="shared" si="6"/>
        <v>0</v>
      </c>
      <c r="P15" s="27"/>
      <c r="Q15" s="27">
        <f aca="true" t="shared" si="7" ref="Q15:Z15">SUM(Q16:Q18)</f>
        <v>0</v>
      </c>
      <c r="R15" s="27">
        <f t="shared" si="7"/>
        <v>0</v>
      </c>
      <c r="S15" s="27">
        <f t="shared" si="7"/>
        <v>0</v>
      </c>
      <c r="T15" s="27">
        <f t="shared" si="7"/>
        <v>0</v>
      </c>
      <c r="U15" s="27">
        <f t="shared" si="7"/>
        <v>0</v>
      </c>
      <c r="V15" s="27">
        <f t="shared" si="7"/>
        <v>0</v>
      </c>
      <c r="W15" s="27">
        <f t="shared" si="7"/>
        <v>0</v>
      </c>
      <c r="X15" s="27">
        <f t="shared" si="7"/>
        <v>0</v>
      </c>
      <c r="Y15" s="27">
        <f t="shared" si="7"/>
        <v>0</v>
      </c>
      <c r="Z15" s="27">
        <f t="shared" si="7"/>
        <v>166</v>
      </c>
      <c r="AA15" s="46"/>
    </row>
    <row r="16" spans="1:27" ht="13.5" customHeight="1">
      <c r="A16" s="15" t="s">
        <v>2</v>
      </c>
      <c r="B16" s="2"/>
      <c r="C16" s="2"/>
      <c r="D16" s="2"/>
      <c r="E16" s="2"/>
      <c r="F16" s="2"/>
      <c r="G16" s="2"/>
      <c r="H16" s="2"/>
      <c r="I16" s="2">
        <v>20</v>
      </c>
      <c r="J16" s="2"/>
      <c r="K16" s="93"/>
      <c r="L16" s="2"/>
      <c r="M16" s="2"/>
      <c r="N16" s="2"/>
      <c r="O16" s="2"/>
      <c r="P16" s="2"/>
      <c r="Q16" s="57"/>
      <c r="R16" s="27"/>
      <c r="S16" s="2"/>
      <c r="T16" s="2"/>
      <c r="U16" s="2"/>
      <c r="V16" s="2"/>
      <c r="W16" s="2"/>
      <c r="X16" s="2"/>
      <c r="Y16" s="2"/>
      <c r="Z16" s="36">
        <f>SUM(B16:Y16)</f>
        <v>20</v>
      </c>
      <c r="AA16" s="46"/>
    </row>
    <row r="17" spans="1:27" ht="13.5" customHeight="1">
      <c r="A17" s="15" t="s">
        <v>3</v>
      </c>
      <c r="B17" s="2"/>
      <c r="C17" s="2"/>
      <c r="D17" s="2"/>
      <c r="E17" s="2"/>
      <c r="F17" s="2"/>
      <c r="G17" s="2"/>
      <c r="H17" s="2"/>
      <c r="I17" s="2">
        <v>56</v>
      </c>
      <c r="J17" s="2"/>
      <c r="K17" s="93"/>
      <c r="L17" s="2">
        <v>90</v>
      </c>
      <c r="M17" s="2"/>
      <c r="N17" s="2"/>
      <c r="O17" s="2"/>
      <c r="P17" s="2"/>
      <c r="Q17" s="57"/>
      <c r="R17" s="27"/>
      <c r="S17" s="2"/>
      <c r="T17" s="2"/>
      <c r="U17" s="2"/>
      <c r="V17" s="2"/>
      <c r="W17" s="2"/>
      <c r="X17" s="2"/>
      <c r="Y17" s="2"/>
      <c r="Z17" s="36">
        <f>SUM(B17:Y17)</f>
        <v>146</v>
      </c>
      <c r="AA17" s="46"/>
    </row>
    <row r="18" spans="1:27" ht="13.5" customHeight="1">
      <c r="A18" s="15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93"/>
      <c r="L18" s="2"/>
      <c r="M18" s="2"/>
      <c r="N18" s="2"/>
      <c r="O18" s="2"/>
      <c r="P18" s="2"/>
      <c r="Q18" s="57"/>
      <c r="R18" s="27"/>
      <c r="S18" s="2"/>
      <c r="T18" s="2"/>
      <c r="U18" s="2"/>
      <c r="V18" s="2"/>
      <c r="W18" s="2"/>
      <c r="X18" s="2"/>
      <c r="Y18" s="2"/>
      <c r="Z18" s="36">
        <f>SUM(B18:Y18)</f>
        <v>0</v>
      </c>
      <c r="AA18" s="46"/>
    </row>
    <row r="19" spans="1:27" ht="13.5" customHeight="1">
      <c r="A19" s="15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93"/>
      <c r="L19" s="2"/>
      <c r="M19" s="2"/>
      <c r="N19" s="2"/>
      <c r="O19" s="2"/>
      <c r="P19" s="2"/>
      <c r="Q19" s="57"/>
      <c r="R19" s="27"/>
      <c r="S19" s="2"/>
      <c r="T19" s="2"/>
      <c r="U19" s="2"/>
      <c r="V19" s="2"/>
      <c r="W19" s="2"/>
      <c r="X19" s="2"/>
      <c r="Y19" s="2"/>
      <c r="Z19" s="36">
        <f>SUM(B19:Y19)</f>
        <v>0</v>
      </c>
      <c r="AA19" s="46"/>
    </row>
    <row r="20" spans="1:27" ht="15.75" customHeight="1">
      <c r="A20" s="14">
        <v>225</v>
      </c>
      <c r="B20" s="27">
        <f aca="true" t="shared" si="8" ref="B20:G20">SUM(B21:B23)</f>
        <v>0</v>
      </c>
      <c r="C20" s="27">
        <f t="shared" si="8"/>
        <v>1</v>
      </c>
      <c r="D20" s="27">
        <f t="shared" si="8"/>
        <v>0</v>
      </c>
      <c r="E20" s="27">
        <f t="shared" si="8"/>
        <v>0</v>
      </c>
      <c r="F20" s="27">
        <f t="shared" si="8"/>
        <v>0</v>
      </c>
      <c r="G20" s="27">
        <f t="shared" si="8"/>
        <v>0</v>
      </c>
      <c r="H20" s="27"/>
      <c r="I20" s="27">
        <f aca="true" t="shared" si="9" ref="I20:O20">SUM(I21:I23)</f>
        <v>15</v>
      </c>
      <c r="J20" s="27">
        <f t="shared" si="9"/>
        <v>0</v>
      </c>
      <c r="K20" s="84">
        <f t="shared" si="9"/>
        <v>1057.9</v>
      </c>
      <c r="L20" s="27">
        <f t="shared" si="9"/>
        <v>0</v>
      </c>
      <c r="M20" s="27">
        <f t="shared" si="9"/>
        <v>0</v>
      </c>
      <c r="N20" s="27">
        <f t="shared" si="9"/>
        <v>0</v>
      </c>
      <c r="O20" s="27">
        <f t="shared" si="9"/>
        <v>0</v>
      </c>
      <c r="P20" s="27">
        <f>SUM(P21:P24)</f>
        <v>0</v>
      </c>
      <c r="Q20" s="27">
        <f aca="true" t="shared" si="10" ref="Q20:Y20">SUM(Q21:Q23)</f>
        <v>0</v>
      </c>
      <c r="R20" s="27">
        <f t="shared" si="10"/>
        <v>0</v>
      </c>
      <c r="S20" s="27">
        <f t="shared" si="10"/>
        <v>0</v>
      </c>
      <c r="T20" s="27">
        <f t="shared" si="10"/>
        <v>0</v>
      </c>
      <c r="U20" s="27">
        <f t="shared" si="10"/>
        <v>0</v>
      </c>
      <c r="V20" s="27">
        <f t="shared" si="10"/>
        <v>0</v>
      </c>
      <c r="W20" s="27">
        <f t="shared" si="10"/>
        <v>0</v>
      </c>
      <c r="X20" s="27">
        <f t="shared" si="10"/>
        <v>0</v>
      </c>
      <c r="Y20" s="27">
        <f t="shared" si="10"/>
        <v>0</v>
      </c>
      <c r="Z20" s="88">
        <f>SUM(Z21:Z24)</f>
        <v>1073.9</v>
      </c>
      <c r="AA20" s="46"/>
    </row>
    <row r="21" spans="1:27" ht="15.75" customHeight="1">
      <c r="A21" s="16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85">
        <v>1057.9</v>
      </c>
      <c r="L21" s="28"/>
      <c r="M21" s="28"/>
      <c r="N21" s="28"/>
      <c r="O21" s="28"/>
      <c r="P21" s="28"/>
      <c r="Q21" s="60"/>
      <c r="R21" s="30"/>
      <c r="S21" s="28"/>
      <c r="T21" s="28"/>
      <c r="U21" s="28"/>
      <c r="V21" s="28"/>
      <c r="W21" s="28"/>
      <c r="X21" s="28"/>
      <c r="Y21" s="28"/>
      <c r="Z21" s="89">
        <f aca="true" t="shared" si="11" ref="Z21:Z29">SUM(B21:Y21)</f>
        <v>1057.9</v>
      </c>
      <c r="AA21" s="46"/>
    </row>
    <row r="22" spans="1:27" ht="15.75" customHeight="1">
      <c r="A22" s="13" t="s">
        <v>4</v>
      </c>
      <c r="B22" s="2"/>
      <c r="C22" s="2">
        <v>1</v>
      </c>
      <c r="D22" s="2"/>
      <c r="E22" s="2">
        <v>0</v>
      </c>
      <c r="F22" s="2"/>
      <c r="G22" s="2"/>
      <c r="H22" s="2"/>
      <c r="I22" s="2">
        <v>15</v>
      </c>
      <c r="J22" s="2"/>
      <c r="K22" s="2"/>
      <c r="L22" s="2"/>
      <c r="M22" s="2"/>
      <c r="N22" s="2"/>
      <c r="O22" s="2"/>
      <c r="P22" s="2"/>
      <c r="Q22" s="57"/>
      <c r="R22" s="27"/>
      <c r="S22" s="2"/>
      <c r="T22" s="2"/>
      <c r="U22" s="2"/>
      <c r="V22" s="2"/>
      <c r="W22" s="2"/>
      <c r="X22" s="2"/>
      <c r="Y22" s="2"/>
      <c r="Z22" s="36">
        <f t="shared" si="11"/>
        <v>16</v>
      </c>
      <c r="AA22" s="46"/>
    </row>
    <row r="23" spans="1:27" ht="15.75" customHeight="1">
      <c r="A23" s="13" t="s">
        <v>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7"/>
      <c r="R23" s="27"/>
      <c r="S23" s="2"/>
      <c r="T23" s="2"/>
      <c r="U23" s="2"/>
      <c r="V23" s="2"/>
      <c r="W23" s="2"/>
      <c r="X23" s="2"/>
      <c r="Y23" s="2"/>
      <c r="Z23" s="36">
        <f t="shared" si="11"/>
        <v>0</v>
      </c>
      <c r="AA23" s="46"/>
    </row>
    <row r="24" spans="1:27" ht="12.75" customHeight="1">
      <c r="A24" s="13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7"/>
      <c r="R24" s="27"/>
      <c r="S24" s="2"/>
      <c r="T24" s="2"/>
      <c r="U24" s="2"/>
      <c r="V24" s="2"/>
      <c r="W24" s="2"/>
      <c r="X24" s="2"/>
      <c r="Y24" s="2"/>
      <c r="Z24" s="36">
        <f t="shared" si="11"/>
        <v>0</v>
      </c>
      <c r="AA24" s="46"/>
    </row>
    <row r="25" spans="1:27" ht="15" customHeight="1">
      <c r="A25" s="13">
        <v>226</v>
      </c>
      <c r="B25" s="2"/>
      <c r="C25" s="2">
        <v>5</v>
      </c>
      <c r="D25" s="2"/>
      <c r="E25" s="2"/>
      <c r="F25" s="2">
        <v>50</v>
      </c>
      <c r="G25" s="2"/>
      <c r="H25" s="2"/>
      <c r="I25" s="2">
        <v>10</v>
      </c>
      <c r="J25" s="2"/>
      <c r="K25" s="2"/>
      <c r="L25" s="2"/>
      <c r="M25" s="2"/>
      <c r="N25" s="2"/>
      <c r="O25" s="2"/>
      <c r="P25" s="2"/>
      <c r="Q25" s="57"/>
      <c r="R25" s="27"/>
      <c r="S25" s="2"/>
      <c r="T25" s="2"/>
      <c r="U25" s="2"/>
      <c r="V25" s="2"/>
      <c r="W25" s="2"/>
      <c r="X25" s="2"/>
      <c r="Y25" s="2"/>
      <c r="Z25" s="38">
        <f t="shared" si="11"/>
        <v>65</v>
      </c>
      <c r="AA25" s="46"/>
    </row>
    <row r="26" spans="1:27" ht="14.25" customHeight="1" thickBot="1">
      <c r="A26" s="17">
        <v>241</v>
      </c>
      <c r="B26" s="1"/>
      <c r="C26" s="1"/>
      <c r="D26" s="1"/>
      <c r="E26" s="1"/>
      <c r="F26" s="1"/>
      <c r="G26" s="28"/>
      <c r="H26" s="28"/>
      <c r="I26" s="1"/>
      <c r="J26" s="1"/>
      <c r="K26" s="1"/>
      <c r="L26" s="1"/>
      <c r="M26" s="1"/>
      <c r="N26" s="1"/>
      <c r="O26" s="28">
        <v>1670</v>
      </c>
      <c r="P26" s="1"/>
      <c r="Q26" s="61"/>
      <c r="R26" s="64"/>
      <c r="S26" s="1"/>
      <c r="T26" s="1"/>
      <c r="U26" s="1"/>
      <c r="V26" s="1"/>
      <c r="W26" s="1"/>
      <c r="X26" s="1"/>
      <c r="Y26" s="1"/>
      <c r="Z26" s="36">
        <f t="shared" si="11"/>
        <v>1670</v>
      </c>
      <c r="AA26" s="46"/>
    </row>
    <row r="27" spans="1:27" ht="18" customHeight="1" thickBot="1">
      <c r="A27" s="18">
        <v>242</v>
      </c>
      <c r="B27" s="29"/>
      <c r="C27" s="29"/>
      <c r="D27" s="29"/>
      <c r="E27" s="29"/>
      <c r="F27" s="29"/>
      <c r="G27" s="29"/>
      <c r="H27" s="29">
        <v>180</v>
      </c>
      <c r="I27" s="29"/>
      <c r="J27" s="29"/>
      <c r="K27" s="29"/>
      <c r="L27" s="29"/>
      <c r="M27" s="29"/>
      <c r="N27" s="29"/>
      <c r="O27" s="29"/>
      <c r="P27" s="29"/>
      <c r="Q27" s="59"/>
      <c r="R27" s="26"/>
      <c r="S27" s="29"/>
      <c r="T27" s="29"/>
      <c r="U27" s="29"/>
      <c r="V27" s="29"/>
      <c r="W27" s="29"/>
      <c r="X27" s="29"/>
      <c r="Y27" s="29"/>
      <c r="Z27" s="36">
        <f t="shared" si="11"/>
        <v>180</v>
      </c>
      <c r="AA27" s="46"/>
    </row>
    <row r="28" spans="1:27" ht="18" customHeight="1">
      <c r="A28" s="53">
        <v>262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66"/>
      <c r="R28" s="52"/>
      <c r="S28" s="54"/>
      <c r="T28" s="54"/>
      <c r="U28" s="54"/>
      <c r="V28" s="54"/>
      <c r="W28" s="54"/>
      <c r="X28" s="54"/>
      <c r="Y28" s="54"/>
      <c r="Z28" s="36">
        <f t="shared" si="11"/>
        <v>0</v>
      </c>
      <c r="AA28" s="46"/>
    </row>
    <row r="29" spans="1:27" ht="13.5" customHeight="1" thickBot="1">
      <c r="A29" s="19">
        <v>290</v>
      </c>
      <c r="B29" s="24"/>
      <c r="C29" s="24">
        <v>0</v>
      </c>
      <c r="D29" s="24">
        <v>3</v>
      </c>
      <c r="E29" s="24"/>
      <c r="F29" s="24"/>
      <c r="G29" s="24"/>
      <c r="H29" s="24"/>
      <c r="I29" s="24">
        <v>5</v>
      </c>
      <c r="J29" s="24"/>
      <c r="K29" s="24"/>
      <c r="L29" s="24"/>
      <c r="M29" s="24"/>
      <c r="N29" s="24"/>
      <c r="O29" s="24"/>
      <c r="P29" s="24"/>
      <c r="Q29" s="56"/>
      <c r="R29" s="63">
        <v>0</v>
      </c>
      <c r="S29" s="24"/>
      <c r="T29" s="24"/>
      <c r="U29" s="24"/>
      <c r="V29" s="24">
        <v>0</v>
      </c>
      <c r="W29" s="24"/>
      <c r="X29" s="24"/>
      <c r="Y29" s="24"/>
      <c r="Z29" s="36">
        <f t="shared" si="11"/>
        <v>8</v>
      </c>
      <c r="AA29" s="46"/>
    </row>
    <row r="30" spans="1:27" ht="13.5" customHeight="1" thickBot="1">
      <c r="A30" s="7">
        <v>300</v>
      </c>
      <c r="B30" s="26">
        <f aca="true" t="shared" si="12" ref="B30:G30">SUM(B31+B34)</f>
        <v>0</v>
      </c>
      <c r="C30" s="26">
        <f t="shared" si="12"/>
        <v>5</v>
      </c>
      <c r="D30" s="26">
        <f t="shared" si="12"/>
        <v>0</v>
      </c>
      <c r="E30" s="26">
        <f t="shared" si="12"/>
        <v>0</v>
      </c>
      <c r="F30" s="26">
        <f t="shared" si="12"/>
        <v>0</v>
      </c>
      <c r="G30" s="26">
        <f t="shared" si="12"/>
        <v>0</v>
      </c>
      <c r="H30" s="26"/>
      <c r="I30" s="26">
        <f aca="true" t="shared" si="13" ref="I30:O30">SUM(I31+I34)</f>
        <v>100</v>
      </c>
      <c r="J30" s="26">
        <f t="shared" si="13"/>
        <v>0</v>
      </c>
      <c r="K30" s="26">
        <f t="shared" si="13"/>
        <v>0</v>
      </c>
      <c r="L30" s="26">
        <f t="shared" si="13"/>
        <v>0</v>
      </c>
      <c r="M30" s="26">
        <f t="shared" si="13"/>
        <v>0</v>
      </c>
      <c r="N30" s="26">
        <f t="shared" si="13"/>
        <v>0</v>
      </c>
      <c r="O30" s="26">
        <f t="shared" si="13"/>
        <v>0</v>
      </c>
      <c r="P30" s="26">
        <f>P31+P34</f>
        <v>0</v>
      </c>
      <c r="Q30" s="26">
        <f aca="true" t="shared" si="14" ref="Q30:Z30">SUM(Q31+Q34)</f>
        <v>0</v>
      </c>
      <c r="R30" s="26">
        <f t="shared" si="14"/>
        <v>0</v>
      </c>
      <c r="S30" s="26">
        <f t="shared" si="14"/>
        <v>0</v>
      </c>
      <c r="T30" s="26">
        <f t="shared" si="14"/>
        <v>0</v>
      </c>
      <c r="U30" s="26">
        <f t="shared" si="14"/>
        <v>0</v>
      </c>
      <c r="V30" s="26">
        <f t="shared" si="14"/>
        <v>0</v>
      </c>
      <c r="W30" s="26">
        <f t="shared" si="14"/>
        <v>0</v>
      </c>
      <c r="X30" s="26">
        <f t="shared" si="14"/>
        <v>0</v>
      </c>
      <c r="Y30" s="26">
        <f t="shared" si="14"/>
        <v>0</v>
      </c>
      <c r="Z30" s="37">
        <f t="shared" si="14"/>
        <v>105</v>
      </c>
      <c r="AA30" s="46"/>
    </row>
    <row r="31" spans="1:27" ht="13.5" customHeight="1">
      <c r="A31" s="20">
        <v>310</v>
      </c>
      <c r="B31" s="30">
        <f aca="true" t="shared" si="15" ref="B31:G31">SUM(B32:B33)</f>
        <v>0</v>
      </c>
      <c r="C31" s="30">
        <f t="shared" si="15"/>
        <v>0</v>
      </c>
      <c r="D31" s="30">
        <f t="shared" si="15"/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/>
      <c r="I31" s="30">
        <f aca="true" t="shared" si="16" ref="I31:Z31">SUM(I32:I33)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50">
        <f t="shared" si="16"/>
        <v>0</v>
      </c>
      <c r="AA31" s="46"/>
    </row>
    <row r="32" spans="1:27" ht="13.5" customHeight="1">
      <c r="A32" s="13" t="s">
        <v>11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7">
        <v>0</v>
      </c>
      <c r="R32" s="27"/>
      <c r="S32" s="2"/>
      <c r="T32" s="2"/>
      <c r="U32" s="2"/>
      <c r="V32" s="2"/>
      <c r="W32" s="2"/>
      <c r="X32" s="2"/>
      <c r="Y32" s="2"/>
      <c r="Z32" s="36">
        <f>SUM(B32:Y32)</f>
        <v>0</v>
      </c>
      <c r="AA32" s="46"/>
    </row>
    <row r="33" spans="1:27" ht="13.5" customHeight="1">
      <c r="A33" s="16" t="s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60"/>
      <c r="R33" s="30"/>
      <c r="S33" s="28"/>
      <c r="T33" s="28"/>
      <c r="U33" s="28"/>
      <c r="V33" s="28"/>
      <c r="W33" s="28"/>
      <c r="X33" s="28"/>
      <c r="Y33" s="28"/>
      <c r="Z33" s="36">
        <f>SUM(B33:Y33)</f>
        <v>0</v>
      </c>
      <c r="AA33" s="46"/>
    </row>
    <row r="34" spans="1:27" ht="13.5" customHeight="1">
      <c r="A34" s="21">
        <v>340</v>
      </c>
      <c r="B34" s="31">
        <f aca="true" t="shared" si="17" ref="B34:G34">B35+B36+B37</f>
        <v>0</v>
      </c>
      <c r="C34" s="31">
        <f t="shared" si="17"/>
        <v>5</v>
      </c>
      <c r="D34" s="31">
        <f t="shared" si="17"/>
        <v>0</v>
      </c>
      <c r="E34" s="31">
        <f t="shared" si="17"/>
        <v>0</v>
      </c>
      <c r="F34" s="31">
        <f t="shared" si="17"/>
        <v>0</v>
      </c>
      <c r="G34" s="31">
        <f t="shared" si="17"/>
        <v>0</v>
      </c>
      <c r="H34" s="31"/>
      <c r="I34" s="31">
        <f aca="true" t="shared" si="18" ref="I34:Z34">I35+I36+I37</f>
        <v>100</v>
      </c>
      <c r="J34" s="31">
        <f t="shared" si="18"/>
        <v>0</v>
      </c>
      <c r="K34" s="31">
        <f t="shared" si="18"/>
        <v>0</v>
      </c>
      <c r="L34" s="31">
        <f t="shared" si="18"/>
        <v>0</v>
      </c>
      <c r="M34" s="31">
        <f t="shared" si="18"/>
        <v>0</v>
      </c>
      <c r="N34" s="31">
        <f t="shared" si="18"/>
        <v>0</v>
      </c>
      <c r="O34" s="31">
        <f t="shared" si="18"/>
        <v>0</v>
      </c>
      <c r="P34" s="31">
        <f t="shared" si="18"/>
        <v>0</v>
      </c>
      <c r="Q34" s="31">
        <f t="shared" si="18"/>
        <v>0</v>
      </c>
      <c r="R34" s="31">
        <f t="shared" si="18"/>
        <v>0</v>
      </c>
      <c r="S34" s="31">
        <f t="shared" si="18"/>
        <v>0</v>
      </c>
      <c r="T34" s="31">
        <f t="shared" si="18"/>
        <v>0</v>
      </c>
      <c r="U34" s="31">
        <f t="shared" si="18"/>
        <v>0</v>
      </c>
      <c r="V34" s="31">
        <f t="shared" si="18"/>
        <v>0</v>
      </c>
      <c r="W34" s="31">
        <f t="shared" si="18"/>
        <v>0</v>
      </c>
      <c r="X34" s="31">
        <f t="shared" si="18"/>
        <v>0</v>
      </c>
      <c r="Y34" s="31">
        <f t="shared" si="18"/>
        <v>0</v>
      </c>
      <c r="Z34" s="38">
        <f t="shared" si="18"/>
        <v>105</v>
      </c>
      <c r="AA34" s="46"/>
    </row>
    <row r="35" spans="1:27" ht="13.5" customHeight="1">
      <c r="A35" s="13" t="s">
        <v>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57"/>
      <c r="R35" s="27"/>
      <c r="S35" s="2"/>
      <c r="T35" s="2"/>
      <c r="U35" s="2"/>
      <c r="V35" s="2"/>
      <c r="W35" s="2"/>
      <c r="X35" s="2"/>
      <c r="Y35" s="2"/>
      <c r="Z35" s="36">
        <f>SUM(B35:Y35)</f>
        <v>0</v>
      </c>
      <c r="AA35" s="46"/>
    </row>
    <row r="36" spans="1:27" ht="13.5" customHeight="1">
      <c r="A36" s="16" t="s">
        <v>6</v>
      </c>
      <c r="B36" s="2"/>
      <c r="C36" s="2"/>
      <c r="D36" s="2"/>
      <c r="E36" s="2">
        <v>0</v>
      </c>
      <c r="F36" s="2"/>
      <c r="G36" s="2"/>
      <c r="H36" s="2"/>
      <c r="I36" s="2">
        <v>60</v>
      </c>
      <c r="J36" s="2"/>
      <c r="K36" s="2"/>
      <c r="L36" s="2"/>
      <c r="M36" s="2"/>
      <c r="N36" s="2"/>
      <c r="O36" s="2"/>
      <c r="P36" s="2"/>
      <c r="Q36" s="57"/>
      <c r="R36" s="27"/>
      <c r="S36" s="2"/>
      <c r="T36" s="2"/>
      <c r="U36" s="2"/>
      <c r="V36" s="2"/>
      <c r="W36" s="2"/>
      <c r="X36" s="2"/>
      <c r="Y36" s="2"/>
      <c r="Z36" s="36">
        <f>SUM(B36:Y36)</f>
        <v>60</v>
      </c>
      <c r="AA36" s="46"/>
    </row>
    <row r="37" spans="1:27" ht="13.5" customHeight="1" thickBot="1">
      <c r="A37" s="16" t="s">
        <v>9</v>
      </c>
      <c r="B37" s="28"/>
      <c r="C37" s="28">
        <v>5</v>
      </c>
      <c r="D37" s="28"/>
      <c r="E37" s="28">
        <v>0</v>
      </c>
      <c r="F37" s="28"/>
      <c r="G37" s="28"/>
      <c r="H37" s="28"/>
      <c r="I37" s="28">
        <v>40</v>
      </c>
      <c r="J37" s="28"/>
      <c r="K37" s="28"/>
      <c r="L37" s="28"/>
      <c r="M37" s="28"/>
      <c r="N37" s="28"/>
      <c r="O37" s="28"/>
      <c r="P37" s="28"/>
      <c r="Q37" s="60"/>
      <c r="R37" s="30"/>
      <c r="S37" s="28"/>
      <c r="T37" s="28"/>
      <c r="U37" s="28"/>
      <c r="V37" s="28"/>
      <c r="W37" s="28"/>
      <c r="X37" s="28"/>
      <c r="Y37" s="28"/>
      <c r="Z37" s="36">
        <f>SUM(B37:Y37)</f>
        <v>45</v>
      </c>
      <c r="AA37" s="46"/>
    </row>
    <row r="38" spans="1:27" s="48" customFormat="1" ht="13.5" customHeight="1" thickBot="1">
      <c r="A38" s="39" t="s">
        <v>1</v>
      </c>
      <c r="B38" s="40">
        <f aca="true" t="shared" si="19" ref="B38:G38">SUM(B7+B12+B26+B27+B29+B30)+B28</f>
        <v>340</v>
      </c>
      <c r="C38" s="40">
        <f t="shared" si="19"/>
        <v>330</v>
      </c>
      <c r="D38" s="40">
        <f t="shared" si="19"/>
        <v>3</v>
      </c>
      <c r="E38" s="40">
        <f t="shared" si="19"/>
        <v>0</v>
      </c>
      <c r="F38" s="40">
        <f t="shared" si="19"/>
        <v>50</v>
      </c>
      <c r="G38" s="40">
        <f t="shared" si="19"/>
        <v>0</v>
      </c>
      <c r="H38" s="40">
        <f>H27</f>
        <v>180</v>
      </c>
      <c r="I38" s="40">
        <f aca="true" t="shared" si="20" ref="I38:Z38">SUM(I7+I12+I26+I27+I29+I30)+I28</f>
        <v>2088</v>
      </c>
      <c r="J38" s="49">
        <f t="shared" si="20"/>
        <v>116</v>
      </c>
      <c r="K38" s="86">
        <f t="shared" si="20"/>
        <v>1057.9</v>
      </c>
      <c r="L38" s="49">
        <f t="shared" si="20"/>
        <v>90</v>
      </c>
      <c r="M38" s="49">
        <f t="shared" si="20"/>
        <v>0</v>
      </c>
      <c r="N38" s="49">
        <f t="shared" si="20"/>
        <v>0</v>
      </c>
      <c r="O38" s="49">
        <f t="shared" si="20"/>
        <v>1670</v>
      </c>
      <c r="P38" s="49">
        <f t="shared" si="20"/>
        <v>0</v>
      </c>
      <c r="Q38" s="62">
        <f t="shared" si="20"/>
        <v>0</v>
      </c>
      <c r="R38" s="65">
        <f t="shared" si="20"/>
        <v>0</v>
      </c>
      <c r="S38" s="40">
        <f t="shared" si="20"/>
        <v>0</v>
      </c>
      <c r="T38" s="40">
        <f t="shared" si="20"/>
        <v>0</v>
      </c>
      <c r="U38" s="40">
        <f t="shared" si="20"/>
        <v>0</v>
      </c>
      <c r="V38" s="40">
        <f t="shared" si="20"/>
        <v>0</v>
      </c>
      <c r="W38" s="40">
        <f t="shared" si="20"/>
        <v>0</v>
      </c>
      <c r="X38" s="40">
        <f t="shared" si="20"/>
        <v>0</v>
      </c>
      <c r="Y38" s="40">
        <f t="shared" si="20"/>
        <v>0</v>
      </c>
      <c r="Z38" s="90">
        <f t="shared" si="20"/>
        <v>5924.9</v>
      </c>
      <c r="AA38" s="47"/>
    </row>
    <row r="39" spans="2:26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42"/>
      <c r="M39" s="3"/>
      <c r="N39" s="3"/>
      <c r="O39" s="3"/>
      <c r="P39" s="3"/>
      <c r="Q39" s="67"/>
      <c r="R39" s="68"/>
      <c r="S39" s="3"/>
      <c r="T39" s="3"/>
      <c r="U39" s="3"/>
      <c r="V39" s="3"/>
      <c r="W39" s="3"/>
      <c r="X39" s="3"/>
      <c r="Y39" s="3"/>
      <c r="Z39" s="3"/>
    </row>
    <row r="40" spans="2:26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4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4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4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4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4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4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4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4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4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4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4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</sheetData>
  <sheetProtection/>
  <mergeCells count="1">
    <mergeCell ref="L2:P2"/>
  </mergeCells>
  <printOptions/>
  <pageMargins left="0" right="0" top="0.3937007874015748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Бея</dc:creator>
  <cp:keywords/>
  <dc:description/>
  <cp:lastModifiedBy>Admin</cp:lastModifiedBy>
  <cp:lastPrinted>2015-11-13T01:41:24Z</cp:lastPrinted>
  <dcterms:created xsi:type="dcterms:W3CDTF">2002-04-25T07:21:52Z</dcterms:created>
  <dcterms:modified xsi:type="dcterms:W3CDTF">2015-11-13T01:50:45Z</dcterms:modified>
  <cp:category/>
  <cp:version/>
  <cp:contentType/>
  <cp:contentStatus/>
</cp:coreProperties>
</file>