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0"/>
  </bookViews>
  <sheets>
    <sheet name="пр4 2019 " sheetId="1" r:id="rId1"/>
    <sheet name="пр3 2019 " sheetId="2" r:id="rId2"/>
  </sheets>
  <definedNames>
    <definedName name="_ftn1" localSheetId="1">'пр3 2019 '!#REF!</definedName>
    <definedName name="_ftn1" localSheetId="0">'пр4 2019 '!#REF!</definedName>
    <definedName name="_ftn2" localSheetId="1">'пр3 2019 '!#REF!</definedName>
    <definedName name="_ftn2" localSheetId="0">'пр4 2019 '!#REF!</definedName>
    <definedName name="_ftn3" localSheetId="1">'пр3 2019 '!#REF!</definedName>
    <definedName name="_ftn3" localSheetId="0">'пр4 2019 '!#REF!</definedName>
    <definedName name="_ftn4" localSheetId="1">'пр3 2019 '!#REF!</definedName>
    <definedName name="_ftn4" localSheetId="0">'пр4 2019 '!#REF!</definedName>
    <definedName name="_ftnref1" localSheetId="1">'пр3 2019 '!#REF!</definedName>
    <definedName name="_ftnref1" localSheetId="0">'пр4 2019 '!#REF!</definedName>
    <definedName name="_ftnref4" localSheetId="1">'пр3 2019 '!$E$11</definedName>
    <definedName name="_ftnref4" localSheetId="0">'пр4 2019 '!$F$11</definedName>
  </definedNames>
  <calcPr fullCalcOnLoad="1"/>
</workbook>
</file>

<file path=xl/sharedStrings.xml><?xml version="1.0" encoding="utf-8"?>
<sst xmlns="http://schemas.openxmlformats.org/spreadsheetml/2006/main" count="1941" uniqueCount="209">
  <si>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</si>
  <si>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</si>
  <si>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</si>
  <si>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</si>
  <si>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</si>
  <si>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</si>
  <si>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</si>
  <si>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</si>
  <si>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</si>
  <si>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</si>
  <si>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</si>
  <si>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</si>
  <si>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</si>
  <si>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</si>
  <si>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</si>
  <si>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</si>
  <si>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</si>
  <si>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</si>
  <si>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</si>
  <si>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</si>
  <si>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</si>
  <si>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</si>
  <si>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</si>
  <si>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</si>
  <si>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</si>
  <si>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</si>
  <si>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</si>
  <si>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</si>
  <si>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</si>
  <si>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</si>
  <si>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</si>
  <si>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</si>
  <si>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</si>
  <si>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</si>
  <si>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</si>
  <si>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</si>
  <si>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</si>
  <si>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</si>
  <si>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</si>
  <si>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</si>
  <si>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</si>
  <si>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</si>
  <si>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</si>
  <si>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</si>
  <si>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</si>
  <si>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</si>
  <si>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</si>
  <si>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</si>
  <si>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</si>
  <si>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</si>
  <si>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</si>
  <si>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</si>
  <si>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</si>
  <si>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</si>
  <si>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</si>
  <si>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</si>
  <si>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</si>
  <si>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</si>
  <si>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</si>
  <si>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</si>
  <si>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</si>
  <si>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РАСПРЕДЕЛЕНИЕ</t>
  </si>
  <si>
    <t>бюджетных ассигнований по разделам и подразделам,целевым статьям и видам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</si>
  <si>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</si>
  <si>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</si>
  <si>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</si>
  <si>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</si>
  <si>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</si>
  <si>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</si>
  <si>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</si>
  <si>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</si>
  <si>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</si>
  <si>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</si>
  <si>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</si>
  <si>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</si>
  <si>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</si>
  <si>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</si>
  <si>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</si>
  <si>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</si>
  <si>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</si>
  <si>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</si>
  <si>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</si>
  <si>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</si>
  <si>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9080024520</t>
  </si>
  <si>
    <t>9080022010</t>
  </si>
  <si>
    <t>00000000000</t>
  </si>
  <si>
    <t>8210122600</t>
  </si>
  <si>
    <t>90800000000</t>
  </si>
  <si>
    <t>8200000000</t>
  </si>
  <si>
    <t>8210000000</t>
  </si>
  <si>
    <t>8210100000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</si>
  <si>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</si>
  <si>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</si>
  <si>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</si>
  <si>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</si>
  <si>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</si>
  <si>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</si>
  <si>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>Сумма на 2019 год</t>
  </si>
  <si>
    <t xml:space="preserve"> Глава  Бондаревского сельсовета</t>
  </si>
  <si>
    <t xml:space="preserve">Е.В.Корнева </t>
  </si>
  <si>
    <t>8540000000</t>
  </si>
  <si>
    <t>8540122780</t>
  </si>
  <si>
    <t>Создание условий  для выявления безнадзорности детей  и предупреждение правонарушения несовершеннолетних</t>
  </si>
  <si>
    <t>Мероприятия по обеспечению общественного порядкаи противодействию преступности</t>
  </si>
  <si>
    <t>Создание экономического потенциала для развития субъектов малого и среднего предпринимательства"</t>
  </si>
  <si>
    <t xml:space="preserve"> администрации Бондаревского сельсовета на 2019 год</t>
  </si>
  <si>
    <t>Расходов местного бюджета администрации Бондаревского сельсовета на 2019 год</t>
  </si>
  <si>
    <t>612</t>
  </si>
  <si>
    <t>8770170270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</si>
  <si>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</si>
  <si>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</si>
  <si>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</si>
  <si>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</si>
  <si>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</si>
  <si>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</si>
  <si>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</si>
  <si>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</si>
  <si>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</si>
  <si>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</si>
  <si>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>8К20000000</t>
  </si>
  <si>
    <t>Муниципальная программа "Развитие и совершенствование муниципального образования"</t>
  </si>
  <si>
    <t>8К00000000</t>
  </si>
  <si>
    <t>Подпрограмма"Развитие системы обращения с отходами на территории Бондаревского сельсовета"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</si>
  <si>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</si>
  <si>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</si>
  <si>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8000000000</t>
  </si>
  <si>
    <t>Защита населения и территории от чрезвычайных сетуация  природного и техногенного характера,гражданская оборона</t>
  </si>
  <si>
    <t>Муниципальная программа "Создание условий для развития субъектов малого и среднего предпринимательства на территории Бондаревского сельсовета на 2018-2019гг"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</si>
  <si>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</si>
  <si>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</si>
  <si>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Мероприятия по строительству и реконструкции объектов ситем водоснабжения </t>
  </si>
  <si>
    <t xml:space="preserve"> Закупки товаров,работ и услуг для обеспечения государственных /муниципальных/нужд</t>
  </si>
  <si>
    <t>8К10000000</t>
  </si>
  <si>
    <t>8К10022560</t>
  </si>
  <si>
    <t>Муниципальная программа"Энергосбережение и повышение энергоэффективности на территории Бондаревского сельсовета на2017-2019гг."</t>
  </si>
  <si>
    <t>Повышение эффективности использования энергитических ресурсов</t>
  </si>
  <si>
    <t>Реализация мероприятий , напрвленных на энергосбережение и повышение энергитической эффективности</t>
  </si>
  <si>
    <t>8К20022510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</si>
  <si>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2019г."</t>
  </si>
  <si>
    <t>МП "Культура администрации Бондаревского сельсовета на 2019-2021годы"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</si>
  <si>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</si>
  <si>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</si>
  <si>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</si>
  <si>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</si>
  <si>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</si>
  <si>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Муниципальная программа"Модернизация и развитие атомобильных дорог общего пользования местного значения на 2019-2021гг."</t>
  </si>
  <si>
    <t>8Т80022020</t>
  </si>
  <si>
    <t>8Д00022750</t>
  </si>
  <si>
    <t>8М00022710</t>
  </si>
  <si>
    <t>8М00000000</t>
  </si>
  <si>
    <t>8К300S1520</t>
  </si>
  <si>
    <t>8К3000000</t>
  </si>
  <si>
    <t>851</t>
  </si>
  <si>
    <t>852</t>
  </si>
  <si>
    <t>853</t>
  </si>
  <si>
    <t>Уплатаиных платежей</t>
  </si>
  <si>
    <t>Уплата прочих налогов, сборов</t>
  </si>
  <si>
    <t>Уплата налога на имущество организаций и земельного налога</t>
  </si>
  <si>
    <t>9080071140</t>
  </si>
  <si>
    <t>Ремонт автомобильных дорог общего пользования местного значения в МО Бондаревском сельсовете на 2019г.</t>
  </si>
  <si>
    <t>9080070230</t>
  </si>
  <si>
    <t>Уплата иных платежей</t>
  </si>
  <si>
    <t>82401L4670</t>
  </si>
  <si>
    <t>631</t>
  </si>
  <si>
    <t xml:space="preserve">приложение 4   </t>
  </si>
  <si>
    <t xml:space="preserve">приложение 3   </t>
  </si>
  <si>
    <t>% исполнения</t>
  </si>
  <si>
    <t>0,6</t>
  </si>
  <si>
    <t>0</t>
  </si>
  <si>
    <t>9080053350</t>
  </si>
  <si>
    <t>200</t>
  </si>
  <si>
    <t>9080073350</t>
  </si>
  <si>
    <t>90800S1140</t>
  </si>
  <si>
    <t>90800S1260</t>
  </si>
  <si>
    <t>9080071260</t>
  </si>
  <si>
    <t>8800171250</t>
  </si>
  <si>
    <t>85601S1230</t>
  </si>
  <si>
    <t>Закапка товаров, работ и услуг для обеспечения государственных (муниципальных)нужд</t>
  </si>
  <si>
    <t>Ремонт автомобильных дорог общего пользования местного значения в МО Бондаревском сельсовете на 2019г.(софинансирование)</t>
  </si>
  <si>
    <t>Модорнизация, реконструкция, строительство объектов муниципальной собственности</t>
  </si>
  <si>
    <t>Модорнизация, реконструкция, строительство объектов муниципальной собственности(софинансирование)</t>
  </si>
  <si>
    <t xml:space="preserve">Обеспечение  первичных мер пожарной безопасности </t>
  </si>
  <si>
    <t>Обеспечение  первичных мер пожарной безопасности (софинансирование)</t>
  </si>
  <si>
    <t>8560000000</t>
  </si>
  <si>
    <t>8560100000</t>
  </si>
  <si>
    <t>Предупреждение  несчастных случаев на воде</t>
  </si>
  <si>
    <t>Создание и поддержка общественных спасательных постов в местах массового отдыха население на воде</t>
  </si>
  <si>
    <t>МП "Создание общественных спасательных постов в муниципальном образовании на2014-2019гг"</t>
  </si>
  <si>
    <t>8560171230</t>
  </si>
  <si>
    <t>630</t>
  </si>
  <si>
    <t>3,6</t>
  </si>
  <si>
    <t>Субсидии на возмещение недополученных доходов и (или)возмещение фактически понесенных затрат</t>
  </si>
  <si>
    <t>МП "Финансовая поддержка социально- ориентированных некомерческих организаций"</t>
  </si>
  <si>
    <t>МП "Финансовая поддержка социально ориентированных некомерческих организаций"</t>
  </si>
  <si>
    <t>исполнено за 3кв2019</t>
  </si>
  <si>
    <t>243</t>
  </si>
  <si>
    <t>9080022190</t>
  </si>
  <si>
    <t>8800151250</t>
  </si>
  <si>
    <t>Обеспечение первичных мер пожарной безопасности</t>
  </si>
  <si>
    <t>47,4</t>
  </si>
  <si>
    <t>175,2</t>
  </si>
  <si>
    <t>222,6</t>
  </si>
  <si>
    <t>223,2</t>
  </si>
  <si>
    <t>1</t>
  </si>
  <si>
    <t>274,1</t>
  </si>
  <si>
    <t>275,1</t>
  </si>
  <si>
    <t>278,7</t>
  </si>
  <si>
    <t xml:space="preserve">                                                                                          № 121  от 14 . 11 . 2019г</t>
  </si>
  <si>
    <t xml:space="preserve">                                                                                          № 121  от 14 .11 . 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</si>
</sst>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42" applyNumberFormat="1" applyFont="1" applyAlignment="1" applyProtection="1">
      <alignment/>
      <protection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0" xfId="42" applyNumberFormat="1" applyFont="1" applyAlignment="1" applyProtection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wrapText="1"/>
    </xf>
    <xf numFmtId="49" fontId="23" fillId="0" borderId="18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justify"/>
    </xf>
    <xf numFmtId="49" fontId="5" fillId="0" borderId="0" xfId="0" applyNumberFormat="1" applyFont="1" applyAlignment="1">
      <alignment/>
    </xf>
    <xf numFmtId="49" fontId="30" fillId="0" borderId="0" xfId="42" applyNumberFormat="1" applyFont="1" applyAlignment="1" applyProtection="1">
      <alignment/>
      <protection/>
    </xf>
    <xf numFmtId="49" fontId="25" fillId="0" borderId="20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18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9" fontId="29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29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169" fontId="29" fillId="0" borderId="24" xfId="0" applyNumberFormat="1" applyFont="1" applyBorder="1" applyAlignment="1">
      <alignment horizontal="right"/>
    </xf>
    <xf numFmtId="169" fontId="29" fillId="0" borderId="19" xfId="0" applyNumberFormat="1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49" fontId="29" fillId="0" borderId="21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29" fillId="0" borderId="18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2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5" fillId="0" borderId="26" xfId="0" applyNumberFormat="1" applyFont="1" applyBorder="1" applyAlignment="1">
      <alignment horizontal="center" vertical="top" wrapText="1"/>
    </xf>
    <xf numFmtId="49" fontId="25" fillId="0" borderId="27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4"/>
  <sheetViews>
    <sheetView tabSelected="1" zoomScale="75" zoomScaleNormal="75" workbookViewId="0" topLeftCell="A10">
      <selection activeCell="N16" sqref="N16"/>
    </sheetView>
  </sheetViews>
  <sheetFormatPr defaultColWidth="9.00390625" defaultRowHeight="12.75"/>
  <cols>
    <col min="1" max="1" width="35.00390625" style="0" customWidth="1"/>
    <col min="2" max="2" width="5.00390625" style="0" customWidth="1"/>
    <col min="3" max="3" width="8.00390625" style="0" customWidth="1"/>
    <col min="4" max="4" width="5.375" style="1" customWidth="1"/>
    <col min="5" max="5" width="10.25390625" style="0" customWidth="1"/>
    <col min="6" max="6" width="7.625" style="0" customWidth="1"/>
    <col min="7" max="7" width="8.625" style="0" customWidth="1"/>
    <col min="8" max="8" width="8.125" style="0" customWidth="1"/>
    <col min="9" max="9" width="7.75390625" style="0" customWidth="1"/>
  </cols>
  <sheetData>
    <row r="1" spans="1:7" ht="7.5" customHeight="1">
      <c r="A1" s="70"/>
      <c r="B1" s="70"/>
      <c r="C1" s="70"/>
      <c r="D1" s="70"/>
      <c r="E1" s="70"/>
      <c r="F1" s="70"/>
      <c r="G1" s="71"/>
    </row>
    <row r="2" spans="1:7" ht="28.5" customHeight="1">
      <c r="A2" s="63" t="s">
        <v>164</v>
      </c>
      <c r="B2" s="63"/>
      <c r="C2" s="63"/>
      <c r="D2" s="63"/>
      <c r="E2" s="63"/>
      <c r="F2" s="63"/>
      <c r="G2" s="64"/>
    </row>
    <row r="3" spans="1:7" ht="15.75" customHeight="1">
      <c r="A3" s="63" t="s">
        <v>42</v>
      </c>
      <c r="B3" s="63"/>
      <c r="C3" s="63"/>
      <c r="D3" s="63"/>
      <c r="E3" s="63"/>
      <c r="F3" s="63"/>
      <c r="G3" s="64"/>
    </row>
    <row r="4" spans="1:7" ht="15.75" customHeight="1">
      <c r="A4" s="63" t="s">
        <v>43</v>
      </c>
      <c r="B4" s="63"/>
      <c r="C4" s="64"/>
      <c r="D4" s="64"/>
      <c r="E4" s="64"/>
      <c r="F4" s="64"/>
      <c r="G4" s="64"/>
    </row>
    <row r="5" spans="1:7" ht="12.75" customHeight="1">
      <c r="A5" s="63" t="s">
        <v>208</v>
      </c>
      <c r="B5" s="63"/>
      <c r="C5" s="63"/>
      <c r="D5" s="63"/>
      <c r="E5" s="63"/>
      <c r="F5" s="63"/>
      <c r="G5" s="64"/>
    </row>
    <row r="6" spans="1:7" ht="14.25" customHeight="1">
      <c r="A6" s="65"/>
      <c r="B6" s="65"/>
      <c r="C6" s="65"/>
      <c r="D6" s="65"/>
      <c r="E6" s="65"/>
      <c r="F6" s="65"/>
      <c r="G6" s="66"/>
    </row>
    <row r="7" spans="1:7" ht="14.25" customHeight="1">
      <c r="A7" s="61"/>
      <c r="B7" s="61"/>
      <c r="C7" s="62"/>
      <c r="D7" s="62"/>
      <c r="E7" s="62"/>
      <c r="F7" s="62"/>
      <c r="G7" s="62"/>
    </row>
    <row r="8" spans="1:7" ht="12.75" customHeight="1">
      <c r="A8" s="61" t="s">
        <v>41</v>
      </c>
      <c r="B8" s="61"/>
      <c r="C8" s="62"/>
      <c r="D8" s="62"/>
      <c r="E8" s="62"/>
      <c r="F8" s="62"/>
      <c r="G8" s="62"/>
    </row>
    <row r="9" spans="1:7" ht="17.25" customHeight="1">
      <c r="A9" s="61" t="s">
        <v>106</v>
      </c>
      <c r="B9" s="61"/>
      <c r="C9" s="61"/>
      <c r="D9" s="61"/>
      <c r="E9" s="61"/>
      <c r="F9" s="61"/>
      <c r="G9" s="4"/>
    </row>
    <row r="10" spans="1:7" ht="1.5" customHeight="1" thickBot="1">
      <c r="A10" s="67"/>
      <c r="B10" s="67"/>
      <c r="C10" s="67"/>
      <c r="D10" s="67"/>
      <c r="E10" s="67"/>
      <c r="F10" s="67"/>
      <c r="G10" s="4"/>
    </row>
    <row r="11" spans="1:9" ht="22.5">
      <c r="A11" s="5" t="s">
        <v>5</v>
      </c>
      <c r="B11" s="26" t="s">
        <v>38</v>
      </c>
      <c r="C11" s="6" t="s">
        <v>6</v>
      </c>
      <c r="D11" s="6" t="s">
        <v>7</v>
      </c>
      <c r="E11" s="6" t="s">
        <v>2</v>
      </c>
      <c r="F11" s="7" t="s">
        <v>3</v>
      </c>
      <c r="G11" s="8" t="s">
        <v>97</v>
      </c>
      <c r="H11" s="55" t="s">
        <v>194</v>
      </c>
      <c r="I11" s="58" t="s">
        <v>166</v>
      </c>
    </row>
    <row r="12" spans="1:9" ht="12.75">
      <c r="A12" s="68"/>
      <c r="B12" s="27"/>
      <c r="C12" s="69"/>
      <c r="D12" s="72"/>
      <c r="E12" s="72" t="s">
        <v>8</v>
      </c>
      <c r="F12" s="73" t="s">
        <v>9</v>
      </c>
      <c r="G12" s="74"/>
      <c r="H12" s="56"/>
      <c r="I12" s="59"/>
    </row>
    <row r="13" spans="1:9" ht="13.5" thickBot="1">
      <c r="A13" s="68"/>
      <c r="B13" s="27"/>
      <c r="C13" s="69"/>
      <c r="D13" s="72"/>
      <c r="E13" s="72"/>
      <c r="F13" s="73"/>
      <c r="G13" s="74"/>
      <c r="H13" s="57"/>
      <c r="I13" s="60"/>
    </row>
    <row r="14" spans="1:9" ht="17.25" customHeight="1" thickBot="1">
      <c r="A14" s="9">
        <v>1</v>
      </c>
      <c r="B14" s="28" t="s">
        <v>34</v>
      </c>
      <c r="C14" s="10">
        <v>3</v>
      </c>
      <c r="D14" s="10">
        <v>4</v>
      </c>
      <c r="E14" s="10">
        <v>5</v>
      </c>
      <c r="F14" s="11">
        <v>6</v>
      </c>
      <c r="G14" s="12" t="s">
        <v>36</v>
      </c>
      <c r="H14" s="34">
        <v>8</v>
      </c>
      <c r="I14" s="35">
        <v>9</v>
      </c>
    </row>
    <row r="15" spans="1:9" ht="26.25" customHeight="1">
      <c r="A15" s="13" t="s">
        <v>35</v>
      </c>
      <c r="B15" s="29" t="s">
        <v>21</v>
      </c>
      <c r="C15" s="14" t="s">
        <v>32</v>
      </c>
      <c r="D15" s="14" t="s">
        <v>32</v>
      </c>
      <c r="E15" s="14" t="s">
        <v>75</v>
      </c>
      <c r="F15" s="15" t="s">
        <v>1</v>
      </c>
      <c r="G15" s="36">
        <v>15094.6</v>
      </c>
      <c r="H15" s="39">
        <f>H16+H43+H52+H106+H137+H174</f>
        <v>10063.6</v>
      </c>
      <c r="I15" s="50">
        <f aca="true" t="shared" si="0" ref="I15:I46">H15/G15*100</f>
        <v>66.67019993905106</v>
      </c>
    </row>
    <row r="16" spans="1:9" ht="12.75">
      <c r="A16" s="16" t="s">
        <v>10</v>
      </c>
      <c r="B16" s="30" t="s">
        <v>21</v>
      </c>
      <c r="C16" s="17" t="s">
        <v>16</v>
      </c>
      <c r="D16" s="17" t="s">
        <v>32</v>
      </c>
      <c r="E16" s="17" t="s">
        <v>75</v>
      </c>
      <c r="F16" s="17" t="s">
        <v>1</v>
      </c>
      <c r="G16" s="36">
        <v>1030.1</v>
      </c>
      <c r="H16" s="49">
        <f>H17+H24+H38</f>
        <v>719</v>
      </c>
      <c r="I16" s="50">
        <f t="shared" si="0"/>
        <v>69.79904863605476</v>
      </c>
    </row>
    <row r="17" spans="1:10" ht="36" customHeight="1">
      <c r="A17" s="18" t="s">
        <v>11</v>
      </c>
      <c r="B17" s="18" t="s">
        <v>21</v>
      </c>
      <c r="C17" s="19" t="s">
        <v>12</v>
      </c>
      <c r="D17" s="19" t="s">
        <v>13</v>
      </c>
      <c r="E17" s="19" t="s">
        <v>85</v>
      </c>
      <c r="F17" s="19" t="s">
        <v>14</v>
      </c>
      <c r="G17" s="37">
        <v>565</v>
      </c>
      <c r="H17" s="40">
        <v>440.3</v>
      </c>
      <c r="I17" s="47">
        <f t="shared" si="0"/>
        <v>77.929203539823</v>
      </c>
      <c r="J17" t="s">
        <v>40</v>
      </c>
    </row>
    <row r="18" spans="1:13" ht="44.25" customHeight="1">
      <c r="A18" s="18" t="s">
        <v>60</v>
      </c>
      <c r="B18" s="18" t="s">
        <v>21</v>
      </c>
      <c r="C18" s="19" t="s">
        <v>12</v>
      </c>
      <c r="D18" s="19" t="s">
        <v>13</v>
      </c>
      <c r="E18" s="19" t="s">
        <v>78</v>
      </c>
      <c r="F18" s="19" t="s">
        <v>1</v>
      </c>
      <c r="G18" s="37">
        <v>565</v>
      </c>
      <c r="H18" s="40">
        <v>440.3</v>
      </c>
      <c r="I18" s="47">
        <f t="shared" si="0"/>
        <v>77.929203539823</v>
      </c>
      <c r="M18" t="s">
        <v>40</v>
      </c>
    </row>
    <row r="19" spans="1:9" ht="36.75" customHeight="1">
      <c r="A19" s="18" t="s">
        <v>58</v>
      </c>
      <c r="B19" s="18" t="s">
        <v>21</v>
      </c>
      <c r="C19" s="19" t="s">
        <v>16</v>
      </c>
      <c r="D19" s="19" t="s">
        <v>17</v>
      </c>
      <c r="E19" s="19" t="s">
        <v>87</v>
      </c>
      <c r="F19" s="19" t="s">
        <v>1</v>
      </c>
      <c r="G19" s="37">
        <v>565</v>
      </c>
      <c r="H19" s="40">
        <v>440.3</v>
      </c>
      <c r="I19" s="47">
        <f t="shared" si="0"/>
        <v>77.929203539823</v>
      </c>
    </row>
    <row r="20" spans="1:9" ht="15" customHeight="1">
      <c r="A20" s="18" t="s">
        <v>15</v>
      </c>
      <c r="B20" s="18" t="s">
        <v>21</v>
      </c>
      <c r="C20" s="19" t="s">
        <v>16</v>
      </c>
      <c r="D20" s="19" t="s">
        <v>17</v>
      </c>
      <c r="E20" s="19" t="s">
        <v>73</v>
      </c>
      <c r="F20" s="19" t="s">
        <v>1</v>
      </c>
      <c r="G20" s="37">
        <v>565</v>
      </c>
      <c r="H20" s="41">
        <v>440.3</v>
      </c>
      <c r="I20" s="47">
        <f t="shared" si="0"/>
        <v>77.929203539823</v>
      </c>
    </row>
    <row r="21" spans="1:9" ht="22.5" customHeight="1">
      <c r="A21" s="18" t="s">
        <v>53</v>
      </c>
      <c r="B21" s="18" t="s">
        <v>21</v>
      </c>
      <c r="C21" s="19" t="s">
        <v>16</v>
      </c>
      <c r="D21" s="19" t="s">
        <v>17</v>
      </c>
      <c r="E21" s="19" t="s">
        <v>73</v>
      </c>
      <c r="F21" s="19" t="s">
        <v>51</v>
      </c>
      <c r="G21" s="37">
        <v>565</v>
      </c>
      <c r="H21" s="40">
        <v>440.3</v>
      </c>
      <c r="I21" s="47">
        <f t="shared" si="0"/>
        <v>77.929203539823</v>
      </c>
    </row>
    <row r="22" spans="1:9" ht="45">
      <c r="A22" s="18" t="s">
        <v>48</v>
      </c>
      <c r="B22" s="18" t="s">
        <v>21</v>
      </c>
      <c r="C22" s="19" t="s">
        <v>16</v>
      </c>
      <c r="D22" s="19" t="s">
        <v>17</v>
      </c>
      <c r="E22" s="19" t="s">
        <v>73</v>
      </c>
      <c r="F22" s="19" t="s">
        <v>44</v>
      </c>
      <c r="G22" s="37">
        <v>512</v>
      </c>
      <c r="H22" s="40">
        <v>436.9</v>
      </c>
      <c r="I22" s="47">
        <f t="shared" si="0"/>
        <v>85.33203125</v>
      </c>
    </row>
    <row r="23" spans="1:9" ht="45">
      <c r="A23" s="18" t="s">
        <v>94</v>
      </c>
      <c r="B23" s="31" t="s">
        <v>21</v>
      </c>
      <c r="C23" s="19" t="s">
        <v>16</v>
      </c>
      <c r="D23" s="19" t="s">
        <v>17</v>
      </c>
      <c r="E23" s="19" t="s">
        <v>73</v>
      </c>
      <c r="F23" s="19" t="s">
        <v>93</v>
      </c>
      <c r="G23" s="37">
        <v>53</v>
      </c>
      <c r="H23" s="40">
        <v>3.4</v>
      </c>
      <c r="I23" s="47">
        <f t="shared" si="0"/>
        <v>6.415094339622642</v>
      </c>
    </row>
    <row r="24" spans="1:9" ht="45">
      <c r="A24" s="18" t="s">
        <v>19</v>
      </c>
      <c r="B24" s="18" t="s">
        <v>21</v>
      </c>
      <c r="C24" s="19" t="s">
        <v>16</v>
      </c>
      <c r="D24" s="19" t="s">
        <v>20</v>
      </c>
      <c r="E24" s="19" t="s">
        <v>75</v>
      </c>
      <c r="F24" s="19" t="s">
        <v>14</v>
      </c>
      <c r="G24" s="38">
        <v>455.1</v>
      </c>
      <c r="H24" s="42" t="s">
        <v>206</v>
      </c>
      <c r="I24" s="47">
        <f t="shared" si="0"/>
        <v>61.239288068556355</v>
      </c>
    </row>
    <row r="25" spans="1:9" ht="45">
      <c r="A25" s="18" t="s">
        <v>60</v>
      </c>
      <c r="B25" s="18" t="s">
        <v>21</v>
      </c>
      <c r="C25" s="19" t="s">
        <v>16</v>
      </c>
      <c r="D25" s="19" t="s">
        <v>20</v>
      </c>
      <c r="E25" s="19" t="s">
        <v>78</v>
      </c>
      <c r="F25" s="19" t="s">
        <v>1</v>
      </c>
      <c r="G25" s="38">
        <v>455.1</v>
      </c>
      <c r="H25" s="42" t="s">
        <v>206</v>
      </c>
      <c r="I25" s="47">
        <f t="shared" si="0"/>
        <v>61.239288068556355</v>
      </c>
    </row>
    <row r="26" spans="1:9" ht="33.75">
      <c r="A26" s="18" t="s">
        <v>58</v>
      </c>
      <c r="B26" s="18" t="s">
        <v>21</v>
      </c>
      <c r="C26" s="19" t="s">
        <v>16</v>
      </c>
      <c r="D26" s="19" t="s">
        <v>20</v>
      </c>
      <c r="E26" s="19" t="s">
        <v>77</v>
      </c>
      <c r="F26" s="19" t="s">
        <v>1</v>
      </c>
      <c r="G26" s="38">
        <v>455.1</v>
      </c>
      <c r="H26" s="42" t="s">
        <v>206</v>
      </c>
      <c r="I26" s="47">
        <f t="shared" si="0"/>
        <v>61.239288068556355</v>
      </c>
    </row>
    <row r="27" spans="1:9" ht="12.75">
      <c r="A27" s="18" t="s">
        <v>37</v>
      </c>
      <c r="B27" s="18" t="s">
        <v>21</v>
      </c>
      <c r="C27" s="19" t="s">
        <v>16</v>
      </c>
      <c r="D27" s="19" t="s">
        <v>20</v>
      </c>
      <c r="E27" s="19" t="s">
        <v>76</v>
      </c>
      <c r="F27" s="19" t="s">
        <v>1</v>
      </c>
      <c r="G27" s="38">
        <v>418</v>
      </c>
      <c r="H27" s="43" t="s">
        <v>205</v>
      </c>
      <c r="I27" s="47">
        <f t="shared" si="0"/>
        <v>65.81339712918661</v>
      </c>
    </row>
    <row r="28" spans="1:9" ht="22.5">
      <c r="A28" s="18" t="s">
        <v>53</v>
      </c>
      <c r="B28" s="18" t="s">
        <v>21</v>
      </c>
      <c r="C28" s="19" t="s">
        <v>16</v>
      </c>
      <c r="D28" s="19" t="s">
        <v>20</v>
      </c>
      <c r="E28" s="19" t="s">
        <v>76</v>
      </c>
      <c r="F28" s="19" t="s">
        <v>51</v>
      </c>
      <c r="G28" s="38">
        <v>418</v>
      </c>
      <c r="H28" s="42" t="s">
        <v>205</v>
      </c>
      <c r="I28" s="47">
        <f t="shared" si="0"/>
        <v>65.81339712918661</v>
      </c>
    </row>
    <row r="29" spans="1:9" ht="45">
      <c r="A29" s="18" t="s">
        <v>48</v>
      </c>
      <c r="B29" s="18" t="s">
        <v>21</v>
      </c>
      <c r="C29" s="19" t="s">
        <v>16</v>
      </c>
      <c r="D29" s="19" t="s">
        <v>20</v>
      </c>
      <c r="E29" s="19" t="s">
        <v>76</v>
      </c>
      <c r="F29" s="19" t="s">
        <v>44</v>
      </c>
      <c r="G29" s="38">
        <v>321</v>
      </c>
      <c r="H29" s="42" t="s">
        <v>204</v>
      </c>
      <c r="I29" s="47">
        <f t="shared" si="0"/>
        <v>85.38940809968848</v>
      </c>
    </row>
    <row r="30" spans="1:9" ht="45">
      <c r="A30" s="18" t="s">
        <v>94</v>
      </c>
      <c r="B30" s="18" t="s">
        <v>21</v>
      </c>
      <c r="C30" s="19" t="s">
        <v>16</v>
      </c>
      <c r="D30" s="19" t="s">
        <v>20</v>
      </c>
      <c r="E30" s="19" t="s">
        <v>76</v>
      </c>
      <c r="F30" s="19" t="s">
        <v>93</v>
      </c>
      <c r="G30" s="38">
        <v>97</v>
      </c>
      <c r="H30" s="42" t="s">
        <v>203</v>
      </c>
      <c r="I30" s="47">
        <f t="shared" si="0"/>
        <v>1.0309278350515463</v>
      </c>
    </row>
    <row r="31" spans="1:9" ht="33.75">
      <c r="A31" s="18" t="s">
        <v>54</v>
      </c>
      <c r="B31" s="18" t="s">
        <v>21</v>
      </c>
      <c r="C31" s="19" t="s">
        <v>16</v>
      </c>
      <c r="D31" s="19" t="s">
        <v>20</v>
      </c>
      <c r="E31" s="19" t="s">
        <v>76</v>
      </c>
      <c r="F31" s="19" t="s">
        <v>52</v>
      </c>
      <c r="G31" s="38">
        <v>30.6</v>
      </c>
      <c r="H31" s="44" t="s">
        <v>168</v>
      </c>
      <c r="I31" s="47">
        <f t="shared" si="0"/>
        <v>0</v>
      </c>
    </row>
    <row r="32" spans="1:9" ht="24.75" customHeight="1">
      <c r="A32" s="18" t="s">
        <v>117</v>
      </c>
      <c r="B32" s="18" t="s">
        <v>21</v>
      </c>
      <c r="C32" s="19" t="s">
        <v>16</v>
      </c>
      <c r="D32" s="19" t="s">
        <v>20</v>
      </c>
      <c r="E32" s="19" t="s">
        <v>76</v>
      </c>
      <c r="F32" s="19" t="s">
        <v>111</v>
      </c>
      <c r="G32" s="38">
        <v>30.6</v>
      </c>
      <c r="H32" s="42" t="s">
        <v>168</v>
      </c>
      <c r="I32" s="47">
        <f t="shared" si="0"/>
        <v>0</v>
      </c>
    </row>
    <row r="33" spans="1:9" ht="12.75">
      <c r="A33" s="18" t="s">
        <v>114</v>
      </c>
      <c r="B33" s="18" t="s">
        <v>21</v>
      </c>
      <c r="C33" s="19" t="s">
        <v>16</v>
      </c>
      <c r="D33" s="19" t="s">
        <v>20</v>
      </c>
      <c r="E33" s="19" t="s">
        <v>76</v>
      </c>
      <c r="F33" s="19" t="s">
        <v>113</v>
      </c>
      <c r="G33" s="38">
        <v>5.5</v>
      </c>
      <c r="H33" s="42" t="s">
        <v>190</v>
      </c>
      <c r="I33" s="47">
        <f t="shared" si="0"/>
        <v>65.45454545454545</v>
      </c>
    </row>
    <row r="34" spans="1:9" ht="12.75">
      <c r="A34" s="18" t="s">
        <v>115</v>
      </c>
      <c r="B34" s="18" t="s">
        <v>21</v>
      </c>
      <c r="C34" s="19" t="s">
        <v>16</v>
      </c>
      <c r="D34" s="19" t="s">
        <v>20</v>
      </c>
      <c r="E34" s="19" t="s">
        <v>76</v>
      </c>
      <c r="F34" s="19" t="s">
        <v>112</v>
      </c>
      <c r="G34" s="38">
        <v>5.5</v>
      </c>
      <c r="H34" s="42" t="s">
        <v>190</v>
      </c>
      <c r="I34" s="47">
        <f t="shared" si="0"/>
        <v>65.45454545454545</v>
      </c>
    </row>
    <row r="35" spans="1:9" ht="12.75">
      <c r="A35" s="18" t="s">
        <v>161</v>
      </c>
      <c r="B35" s="18" t="s">
        <v>21</v>
      </c>
      <c r="C35" s="19" t="s">
        <v>16</v>
      </c>
      <c r="D35" s="19" t="s">
        <v>20</v>
      </c>
      <c r="E35" s="19" t="s">
        <v>76</v>
      </c>
      <c r="F35" s="19" t="s">
        <v>154</v>
      </c>
      <c r="G35" s="38">
        <v>5.5</v>
      </c>
      <c r="H35" s="42" t="s">
        <v>190</v>
      </c>
      <c r="I35" s="47">
        <f t="shared" si="0"/>
        <v>65.45454545454545</v>
      </c>
    </row>
    <row r="36" spans="1:9" ht="33.75">
      <c r="A36" s="18" t="s">
        <v>54</v>
      </c>
      <c r="B36" s="18" t="s">
        <v>21</v>
      </c>
      <c r="C36" s="19" t="s">
        <v>16</v>
      </c>
      <c r="D36" s="19" t="s">
        <v>20</v>
      </c>
      <c r="E36" s="19" t="s">
        <v>160</v>
      </c>
      <c r="F36" s="19" t="s">
        <v>52</v>
      </c>
      <c r="G36" s="38">
        <v>1</v>
      </c>
      <c r="H36" s="42" t="s">
        <v>168</v>
      </c>
      <c r="I36" s="47">
        <f t="shared" si="0"/>
        <v>0</v>
      </c>
    </row>
    <row r="37" spans="1:9" ht="33.75">
      <c r="A37" s="18" t="s">
        <v>49</v>
      </c>
      <c r="B37" s="18" t="s">
        <v>21</v>
      </c>
      <c r="C37" s="19" t="s">
        <v>16</v>
      </c>
      <c r="D37" s="19" t="s">
        <v>20</v>
      </c>
      <c r="E37" s="19" t="s">
        <v>160</v>
      </c>
      <c r="F37" s="19" t="s">
        <v>45</v>
      </c>
      <c r="G37" s="38">
        <v>1</v>
      </c>
      <c r="H37" s="42" t="s">
        <v>168</v>
      </c>
      <c r="I37" s="47">
        <f t="shared" si="0"/>
        <v>0</v>
      </c>
    </row>
    <row r="38" spans="1:9" ht="15.75" customHeight="1">
      <c r="A38" s="18" t="s">
        <v>22</v>
      </c>
      <c r="B38" s="18" t="s">
        <v>21</v>
      </c>
      <c r="C38" s="19" t="s">
        <v>16</v>
      </c>
      <c r="D38" s="19" t="s">
        <v>33</v>
      </c>
      <c r="E38" s="19" t="s">
        <v>85</v>
      </c>
      <c r="F38" s="19" t="s">
        <v>1</v>
      </c>
      <c r="G38" s="38">
        <v>10</v>
      </c>
      <c r="H38" s="42" t="s">
        <v>168</v>
      </c>
      <c r="I38" s="47">
        <f t="shared" si="0"/>
        <v>0</v>
      </c>
    </row>
    <row r="39" spans="1:9" ht="45">
      <c r="A39" s="18" t="s">
        <v>60</v>
      </c>
      <c r="B39" s="18" t="s">
        <v>21</v>
      </c>
      <c r="C39" s="19" t="s">
        <v>16</v>
      </c>
      <c r="D39" s="19" t="s">
        <v>33</v>
      </c>
      <c r="E39" s="19" t="s">
        <v>78</v>
      </c>
      <c r="F39" s="19" t="s">
        <v>1</v>
      </c>
      <c r="G39" s="38">
        <v>10</v>
      </c>
      <c r="H39" s="42" t="s">
        <v>168</v>
      </c>
      <c r="I39" s="47">
        <f t="shared" si="0"/>
        <v>0</v>
      </c>
    </row>
    <row r="40" spans="1:9" ht="33.75">
      <c r="A40" s="18" t="s">
        <v>58</v>
      </c>
      <c r="B40" s="18" t="s">
        <v>21</v>
      </c>
      <c r="C40" s="19" t="s">
        <v>16</v>
      </c>
      <c r="D40" s="19" t="s">
        <v>33</v>
      </c>
      <c r="E40" s="19" t="s">
        <v>77</v>
      </c>
      <c r="F40" s="19" t="s">
        <v>1</v>
      </c>
      <c r="G40" s="38">
        <v>10</v>
      </c>
      <c r="H40" s="42" t="s">
        <v>168</v>
      </c>
      <c r="I40" s="47">
        <f t="shared" si="0"/>
        <v>0</v>
      </c>
    </row>
    <row r="41" spans="1:9" ht="12.75">
      <c r="A41" s="18" t="s">
        <v>23</v>
      </c>
      <c r="B41" s="18" t="s">
        <v>21</v>
      </c>
      <c r="C41" s="19" t="s">
        <v>16</v>
      </c>
      <c r="D41" s="19" t="s">
        <v>33</v>
      </c>
      <c r="E41" s="19" t="s">
        <v>79</v>
      </c>
      <c r="F41" s="19" t="s">
        <v>1</v>
      </c>
      <c r="G41" s="38">
        <v>10</v>
      </c>
      <c r="H41" s="42" t="s">
        <v>168</v>
      </c>
      <c r="I41" s="47">
        <f t="shared" si="0"/>
        <v>0</v>
      </c>
    </row>
    <row r="42" spans="1:9" ht="12.75">
      <c r="A42" s="18" t="s">
        <v>50</v>
      </c>
      <c r="B42" s="18" t="s">
        <v>21</v>
      </c>
      <c r="C42" s="19" t="s">
        <v>16</v>
      </c>
      <c r="D42" s="19" t="s">
        <v>33</v>
      </c>
      <c r="E42" s="19" t="s">
        <v>79</v>
      </c>
      <c r="F42" s="19" t="s">
        <v>46</v>
      </c>
      <c r="G42" s="38">
        <v>10</v>
      </c>
      <c r="H42" s="42" t="s">
        <v>168</v>
      </c>
      <c r="I42" s="47">
        <f t="shared" si="0"/>
        <v>0</v>
      </c>
    </row>
    <row r="43" spans="1:9" ht="12.75">
      <c r="A43" s="20" t="s">
        <v>140</v>
      </c>
      <c r="B43" s="20" t="s">
        <v>21</v>
      </c>
      <c r="C43" s="17" t="s">
        <v>17</v>
      </c>
      <c r="D43" s="17" t="s">
        <v>18</v>
      </c>
      <c r="E43" s="17" t="s">
        <v>75</v>
      </c>
      <c r="F43" s="17" t="s">
        <v>1</v>
      </c>
      <c r="G43" s="39">
        <v>297.4</v>
      </c>
      <c r="H43" s="52" t="s">
        <v>202</v>
      </c>
      <c r="I43" s="50">
        <f t="shared" si="0"/>
        <v>75.05043712172159</v>
      </c>
    </row>
    <row r="44" spans="1:9" ht="12.75">
      <c r="A44" s="18" t="s">
        <v>141</v>
      </c>
      <c r="B44" s="18" t="s">
        <v>21</v>
      </c>
      <c r="C44" s="19" t="s">
        <v>17</v>
      </c>
      <c r="D44" s="19" t="s">
        <v>18</v>
      </c>
      <c r="E44" s="19" t="s">
        <v>75</v>
      </c>
      <c r="F44" s="19" t="s">
        <v>1</v>
      </c>
      <c r="G44" s="38">
        <v>297.4</v>
      </c>
      <c r="H44" s="42" t="s">
        <v>202</v>
      </c>
      <c r="I44" s="47">
        <f t="shared" si="0"/>
        <v>75.05043712172159</v>
      </c>
    </row>
    <row r="45" spans="1:9" ht="45">
      <c r="A45" s="18" t="s">
        <v>60</v>
      </c>
      <c r="B45" s="18" t="s">
        <v>21</v>
      </c>
      <c r="C45" s="19" t="s">
        <v>17</v>
      </c>
      <c r="D45" s="19" t="s">
        <v>18</v>
      </c>
      <c r="E45" s="19" t="s">
        <v>78</v>
      </c>
      <c r="F45" s="19" t="s">
        <v>1</v>
      </c>
      <c r="G45" s="38">
        <v>297.4</v>
      </c>
      <c r="H45" s="42" t="s">
        <v>202</v>
      </c>
      <c r="I45" s="47">
        <f t="shared" si="0"/>
        <v>75.05043712172159</v>
      </c>
    </row>
    <row r="46" spans="1:9" ht="33.75">
      <c r="A46" s="18" t="s">
        <v>58</v>
      </c>
      <c r="B46" s="18" t="s">
        <v>21</v>
      </c>
      <c r="C46" s="19" t="s">
        <v>17</v>
      </c>
      <c r="D46" s="19" t="s">
        <v>18</v>
      </c>
      <c r="E46" s="19" t="s">
        <v>77</v>
      </c>
      <c r="F46" s="19" t="s">
        <v>1</v>
      </c>
      <c r="G46" s="38">
        <v>297.4</v>
      </c>
      <c r="H46" s="42" t="s">
        <v>202</v>
      </c>
      <c r="I46" s="47">
        <f t="shared" si="0"/>
        <v>75.05043712172159</v>
      </c>
    </row>
    <row r="47" spans="1:9" ht="33.75">
      <c r="A47" s="18" t="s">
        <v>142</v>
      </c>
      <c r="B47" s="18" t="s">
        <v>21</v>
      </c>
      <c r="C47" s="19" t="s">
        <v>17</v>
      </c>
      <c r="D47" s="19" t="s">
        <v>18</v>
      </c>
      <c r="E47" s="19" t="s">
        <v>143</v>
      </c>
      <c r="F47" s="19" t="s">
        <v>1</v>
      </c>
      <c r="G47" s="38">
        <v>297.4</v>
      </c>
      <c r="H47" s="42" t="s">
        <v>202</v>
      </c>
      <c r="I47" s="47">
        <f aca="true" t="shared" si="1" ref="I47:I78">H47/G47*100</f>
        <v>75.05043712172159</v>
      </c>
    </row>
    <row r="48" spans="1:9" ht="22.5">
      <c r="A48" s="18" t="s">
        <v>53</v>
      </c>
      <c r="B48" s="18" t="s">
        <v>21</v>
      </c>
      <c r="C48" s="19" t="s">
        <v>17</v>
      </c>
      <c r="D48" s="19" t="s">
        <v>18</v>
      </c>
      <c r="E48" s="19" t="s">
        <v>143</v>
      </c>
      <c r="F48" s="19" t="s">
        <v>51</v>
      </c>
      <c r="G48" s="38">
        <v>296.8</v>
      </c>
      <c r="H48" s="42" t="s">
        <v>201</v>
      </c>
      <c r="I48" s="47">
        <f t="shared" si="1"/>
        <v>75</v>
      </c>
    </row>
    <row r="49" spans="1:9" ht="45">
      <c r="A49" s="18" t="s">
        <v>48</v>
      </c>
      <c r="B49" s="18" t="s">
        <v>21</v>
      </c>
      <c r="C49" s="19" t="s">
        <v>17</v>
      </c>
      <c r="D49" s="19" t="s">
        <v>18</v>
      </c>
      <c r="E49" s="19" t="s">
        <v>143</v>
      </c>
      <c r="F49" s="19" t="s">
        <v>44</v>
      </c>
      <c r="G49" s="38">
        <v>229.2</v>
      </c>
      <c r="H49" s="42" t="s">
        <v>200</v>
      </c>
      <c r="I49" s="47">
        <f t="shared" si="1"/>
        <v>76.43979057591623</v>
      </c>
    </row>
    <row r="50" spans="1:9" ht="45">
      <c r="A50" s="18" t="s">
        <v>94</v>
      </c>
      <c r="B50" s="18" t="s">
        <v>21</v>
      </c>
      <c r="C50" s="19" t="s">
        <v>17</v>
      </c>
      <c r="D50" s="19" t="s">
        <v>18</v>
      </c>
      <c r="E50" s="19" t="s">
        <v>143</v>
      </c>
      <c r="F50" s="19" t="s">
        <v>93</v>
      </c>
      <c r="G50" s="38">
        <v>67.6</v>
      </c>
      <c r="H50" s="42" t="s">
        <v>199</v>
      </c>
      <c r="I50" s="47">
        <f t="shared" si="1"/>
        <v>70.11834319526628</v>
      </c>
    </row>
    <row r="51" spans="1:9" ht="24.75" customHeight="1">
      <c r="A51" s="18" t="s">
        <v>117</v>
      </c>
      <c r="B51" s="18" t="s">
        <v>21</v>
      </c>
      <c r="C51" s="19" t="s">
        <v>17</v>
      </c>
      <c r="D51" s="19" t="s">
        <v>18</v>
      </c>
      <c r="E51" s="19" t="s">
        <v>143</v>
      </c>
      <c r="F51" s="19" t="s">
        <v>111</v>
      </c>
      <c r="G51" s="38">
        <v>0.6</v>
      </c>
      <c r="H51" s="42" t="s">
        <v>167</v>
      </c>
      <c r="I51" s="47">
        <f t="shared" si="1"/>
        <v>100</v>
      </c>
    </row>
    <row r="52" spans="1:9" ht="21.75">
      <c r="A52" s="20" t="s">
        <v>24</v>
      </c>
      <c r="B52" s="20" t="s">
        <v>21</v>
      </c>
      <c r="C52" s="17" t="s">
        <v>18</v>
      </c>
      <c r="D52" s="17" t="s">
        <v>32</v>
      </c>
      <c r="E52" s="17" t="s">
        <v>75</v>
      </c>
      <c r="F52" s="17" t="s">
        <v>1</v>
      </c>
      <c r="G52" s="39">
        <v>1036.7</v>
      </c>
      <c r="H52" s="54">
        <f>H53+H77</f>
        <v>775.3</v>
      </c>
      <c r="I52" s="50">
        <f t="shared" si="1"/>
        <v>74.78537667599112</v>
      </c>
    </row>
    <row r="53" spans="1:9" ht="33.75">
      <c r="A53" s="18" t="s">
        <v>126</v>
      </c>
      <c r="B53" s="18" t="s">
        <v>21</v>
      </c>
      <c r="C53" s="19" t="s">
        <v>18</v>
      </c>
      <c r="D53" s="19" t="s">
        <v>4</v>
      </c>
      <c r="E53" s="19" t="s">
        <v>75</v>
      </c>
      <c r="F53" s="19" t="s">
        <v>1</v>
      </c>
      <c r="G53" s="38">
        <v>332.4</v>
      </c>
      <c r="H53" s="48">
        <f>H54+H57+H62+H72</f>
        <v>183.3</v>
      </c>
      <c r="I53" s="47">
        <f t="shared" si="1"/>
        <v>55.14440433212997</v>
      </c>
    </row>
    <row r="54" spans="1:9" ht="45">
      <c r="A54" s="18" t="s">
        <v>144</v>
      </c>
      <c r="B54" s="18" t="s">
        <v>21</v>
      </c>
      <c r="C54" s="19" t="s">
        <v>18</v>
      </c>
      <c r="D54" s="19" t="s">
        <v>4</v>
      </c>
      <c r="E54" s="19" t="s">
        <v>147</v>
      </c>
      <c r="F54" s="19" t="s">
        <v>1</v>
      </c>
      <c r="G54" s="38">
        <v>2</v>
      </c>
      <c r="H54" s="40">
        <v>0</v>
      </c>
      <c r="I54" s="47">
        <f t="shared" si="1"/>
        <v>0</v>
      </c>
    </row>
    <row r="55" spans="1:9" ht="33.75">
      <c r="A55" s="18" t="s">
        <v>54</v>
      </c>
      <c r="B55" s="18" t="s">
        <v>21</v>
      </c>
      <c r="C55" s="19" t="s">
        <v>18</v>
      </c>
      <c r="D55" s="19" t="s">
        <v>4</v>
      </c>
      <c r="E55" s="19" t="s">
        <v>147</v>
      </c>
      <c r="F55" s="19" t="s">
        <v>52</v>
      </c>
      <c r="G55" s="38">
        <v>2</v>
      </c>
      <c r="H55" s="40">
        <v>0</v>
      </c>
      <c r="I55" s="47">
        <f t="shared" si="1"/>
        <v>0</v>
      </c>
    </row>
    <row r="56" spans="1:9" ht="33.75">
      <c r="A56" s="18" t="s">
        <v>49</v>
      </c>
      <c r="B56" s="18" t="s">
        <v>21</v>
      </c>
      <c r="C56" s="19" t="s">
        <v>18</v>
      </c>
      <c r="D56" s="19" t="s">
        <v>4</v>
      </c>
      <c r="E56" s="19" t="s">
        <v>147</v>
      </c>
      <c r="F56" s="19" t="s">
        <v>45</v>
      </c>
      <c r="G56" s="38">
        <v>2</v>
      </c>
      <c r="H56" s="40">
        <v>0</v>
      </c>
      <c r="I56" s="47">
        <f t="shared" si="1"/>
        <v>0</v>
      </c>
    </row>
    <row r="57" spans="1:9" ht="45">
      <c r="A57" s="18" t="s">
        <v>138</v>
      </c>
      <c r="B57" s="18" t="s">
        <v>21</v>
      </c>
      <c r="C57" s="19" t="s">
        <v>18</v>
      </c>
      <c r="D57" s="19" t="s">
        <v>4</v>
      </c>
      <c r="E57" s="19" t="s">
        <v>100</v>
      </c>
      <c r="F57" s="19" t="s">
        <v>1</v>
      </c>
      <c r="G57" s="38">
        <v>1</v>
      </c>
      <c r="H57" s="40">
        <v>0</v>
      </c>
      <c r="I57" s="47">
        <f t="shared" si="1"/>
        <v>0</v>
      </c>
    </row>
    <row r="58" spans="1:9" ht="38.25" customHeight="1">
      <c r="A58" s="18" t="s">
        <v>102</v>
      </c>
      <c r="B58" s="18" t="s">
        <v>21</v>
      </c>
      <c r="C58" s="19" t="s">
        <v>18</v>
      </c>
      <c r="D58" s="19" t="s">
        <v>4</v>
      </c>
      <c r="E58" s="19" t="s">
        <v>101</v>
      </c>
      <c r="F58" s="19" t="s">
        <v>1</v>
      </c>
      <c r="G58" s="38">
        <v>1</v>
      </c>
      <c r="H58" s="40">
        <v>0</v>
      </c>
      <c r="I58" s="47">
        <f t="shared" si="1"/>
        <v>0</v>
      </c>
    </row>
    <row r="59" spans="1:9" ht="27" customHeight="1">
      <c r="A59" s="18" t="s">
        <v>103</v>
      </c>
      <c r="B59" s="18" t="s">
        <v>21</v>
      </c>
      <c r="C59" s="19" t="s">
        <v>18</v>
      </c>
      <c r="D59" s="19" t="s">
        <v>4</v>
      </c>
      <c r="E59" s="19" t="s">
        <v>101</v>
      </c>
      <c r="F59" s="19" t="s">
        <v>1</v>
      </c>
      <c r="G59" s="38">
        <v>1</v>
      </c>
      <c r="H59" s="40">
        <v>0</v>
      </c>
      <c r="I59" s="47">
        <f t="shared" si="1"/>
        <v>0</v>
      </c>
    </row>
    <row r="60" spans="1:9" ht="33.75">
      <c r="A60" s="18" t="s">
        <v>54</v>
      </c>
      <c r="B60" s="18" t="s">
        <v>21</v>
      </c>
      <c r="C60" s="19" t="s">
        <v>18</v>
      </c>
      <c r="D60" s="19" t="s">
        <v>4</v>
      </c>
      <c r="E60" s="19" t="s">
        <v>101</v>
      </c>
      <c r="F60" s="19" t="s">
        <v>52</v>
      </c>
      <c r="G60" s="38">
        <v>1</v>
      </c>
      <c r="H60" s="40">
        <v>0</v>
      </c>
      <c r="I60" s="47">
        <f t="shared" si="1"/>
        <v>0</v>
      </c>
    </row>
    <row r="61" spans="1:9" ht="33.75">
      <c r="A61" s="18" t="s">
        <v>49</v>
      </c>
      <c r="B61" s="18" t="s">
        <v>21</v>
      </c>
      <c r="C61" s="19" t="s">
        <v>18</v>
      </c>
      <c r="D61" s="19" t="s">
        <v>4</v>
      </c>
      <c r="E61" s="19" t="s">
        <v>101</v>
      </c>
      <c r="F61" s="19" t="s">
        <v>45</v>
      </c>
      <c r="G61" s="38">
        <v>1</v>
      </c>
      <c r="H61" s="40">
        <v>0</v>
      </c>
      <c r="I61" s="47">
        <f t="shared" si="1"/>
        <v>0</v>
      </c>
    </row>
    <row r="62" spans="1:9" ht="25.5" customHeight="1">
      <c r="A62" s="18" t="s">
        <v>187</v>
      </c>
      <c r="B62" s="18" t="s">
        <v>21</v>
      </c>
      <c r="C62" s="19" t="s">
        <v>18</v>
      </c>
      <c r="D62" s="19" t="s">
        <v>4</v>
      </c>
      <c r="E62" s="19" t="s">
        <v>183</v>
      </c>
      <c r="F62" s="19" t="s">
        <v>1</v>
      </c>
      <c r="G62" s="38">
        <v>47.3</v>
      </c>
      <c r="H62" s="40">
        <v>47.3</v>
      </c>
      <c r="I62" s="47">
        <f t="shared" si="1"/>
        <v>100</v>
      </c>
    </row>
    <row r="63" spans="1:9" ht="12.75">
      <c r="A63" s="18" t="s">
        <v>185</v>
      </c>
      <c r="B63" s="18" t="s">
        <v>21</v>
      </c>
      <c r="C63" s="19" t="s">
        <v>18</v>
      </c>
      <c r="D63" s="19" t="s">
        <v>4</v>
      </c>
      <c r="E63" s="19" t="s">
        <v>184</v>
      </c>
      <c r="F63" s="19" t="s">
        <v>1</v>
      </c>
      <c r="G63" s="38">
        <v>47.3</v>
      </c>
      <c r="H63" s="40">
        <v>47.3</v>
      </c>
      <c r="I63" s="47">
        <f t="shared" si="1"/>
        <v>100</v>
      </c>
    </row>
    <row r="64" spans="1:11" ht="33.75">
      <c r="A64" s="18" t="s">
        <v>186</v>
      </c>
      <c r="B64" s="18" t="s">
        <v>21</v>
      </c>
      <c r="C64" s="19" t="s">
        <v>18</v>
      </c>
      <c r="D64" s="19" t="s">
        <v>4</v>
      </c>
      <c r="E64" s="19" t="s">
        <v>188</v>
      </c>
      <c r="F64" s="19" t="s">
        <v>1</v>
      </c>
      <c r="G64" s="38">
        <v>15.6</v>
      </c>
      <c r="H64" s="40">
        <v>15.6</v>
      </c>
      <c r="I64" s="47">
        <f t="shared" si="1"/>
        <v>100</v>
      </c>
      <c r="K64" s="53"/>
    </row>
    <row r="65" spans="1:9" ht="24.75" customHeight="1">
      <c r="A65" s="18" t="s">
        <v>177</v>
      </c>
      <c r="B65" s="18" t="s">
        <v>21</v>
      </c>
      <c r="C65" s="19" t="s">
        <v>18</v>
      </c>
      <c r="D65" s="19" t="s">
        <v>4</v>
      </c>
      <c r="E65" s="19" t="s">
        <v>188</v>
      </c>
      <c r="F65" s="19" t="s">
        <v>170</v>
      </c>
      <c r="G65" s="38">
        <v>15.6</v>
      </c>
      <c r="H65" s="40">
        <v>15.6</v>
      </c>
      <c r="I65" s="47">
        <f t="shared" si="1"/>
        <v>100</v>
      </c>
    </row>
    <row r="66" spans="1:9" ht="33.75">
      <c r="A66" s="18" t="s">
        <v>54</v>
      </c>
      <c r="B66" s="18" t="s">
        <v>21</v>
      </c>
      <c r="C66" s="19" t="s">
        <v>18</v>
      </c>
      <c r="D66" s="19" t="s">
        <v>4</v>
      </c>
      <c r="E66" s="19" t="s">
        <v>188</v>
      </c>
      <c r="F66" s="19" t="s">
        <v>52</v>
      </c>
      <c r="G66" s="38">
        <v>15.6</v>
      </c>
      <c r="H66" s="40">
        <v>15.6</v>
      </c>
      <c r="I66" s="47">
        <f t="shared" si="1"/>
        <v>100</v>
      </c>
    </row>
    <row r="67" spans="1:9" ht="33.75">
      <c r="A67" s="18" t="s">
        <v>49</v>
      </c>
      <c r="B67" s="18" t="s">
        <v>21</v>
      </c>
      <c r="C67" s="19" t="s">
        <v>18</v>
      </c>
      <c r="D67" s="19" t="s">
        <v>4</v>
      </c>
      <c r="E67" s="19" t="s">
        <v>188</v>
      </c>
      <c r="F67" s="19" t="s">
        <v>45</v>
      </c>
      <c r="G67" s="38">
        <v>15.6</v>
      </c>
      <c r="H67" s="40">
        <v>15.6</v>
      </c>
      <c r="I67" s="47">
        <f t="shared" si="1"/>
        <v>100</v>
      </c>
    </row>
    <row r="68" spans="1:9" ht="33.75">
      <c r="A68" s="18" t="s">
        <v>186</v>
      </c>
      <c r="B68" s="18" t="s">
        <v>21</v>
      </c>
      <c r="C68" s="19" t="s">
        <v>18</v>
      </c>
      <c r="D68" s="19" t="s">
        <v>4</v>
      </c>
      <c r="E68" s="19" t="s">
        <v>176</v>
      </c>
      <c r="F68" s="19" t="s">
        <v>1</v>
      </c>
      <c r="G68" s="48">
        <f>G69</f>
        <v>31.7</v>
      </c>
      <c r="H68" s="48">
        <f>H69</f>
        <v>31.7</v>
      </c>
      <c r="I68" s="47">
        <f t="shared" si="1"/>
        <v>100</v>
      </c>
    </row>
    <row r="69" spans="1:9" ht="22.5" customHeight="1">
      <c r="A69" s="18" t="s">
        <v>177</v>
      </c>
      <c r="B69" s="18" t="s">
        <v>21</v>
      </c>
      <c r="C69" s="19" t="s">
        <v>4</v>
      </c>
      <c r="D69" s="19" t="s">
        <v>4</v>
      </c>
      <c r="E69" s="19" t="s">
        <v>176</v>
      </c>
      <c r="F69" s="19" t="s">
        <v>170</v>
      </c>
      <c r="G69" s="48">
        <f>G70</f>
        <v>31.7</v>
      </c>
      <c r="H69" s="48">
        <v>31.7</v>
      </c>
      <c r="I69" s="47">
        <f t="shared" si="1"/>
        <v>100</v>
      </c>
    </row>
    <row r="70" spans="1:9" ht="33.75">
      <c r="A70" s="18" t="s">
        <v>54</v>
      </c>
      <c r="B70" s="18" t="s">
        <v>21</v>
      </c>
      <c r="C70" s="19" t="s">
        <v>4</v>
      </c>
      <c r="D70" s="19" t="s">
        <v>4</v>
      </c>
      <c r="E70" s="19" t="s">
        <v>176</v>
      </c>
      <c r="F70" s="19" t="s">
        <v>52</v>
      </c>
      <c r="G70" s="48">
        <f>G71</f>
        <v>31.7</v>
      </c>
      <c r="H70" s="48">
        <v>31.7</v>
      </c>
      <c r="I70" s="47">
        <f t="shared" si="1"/>
        <v>100</v>
      </c>
    </row>
    <row r="71" spans="1:9" ht="33.75">
      <c r="A71" s="18" t="s">
        <v>49</v>
      </c>
      <c r="B71" s="18" t="s">
        <v>21</v>
      </c>
      <c r="C71" s="19" t="s">
        <v>4</v>
      </c>
      <c r="D71" s="19" t="s">
        <v>4</v>
      </c>
      <c r="E71" s="19" t="s">
        <v>176</v>
      </c>
      <c r="F71" s="19" t="s">
        <v>45</v>
      </c>
      <c r="G71" s="48">
        <v>31.7</v>
      </c>
      <c r="H71" s="48">
        <v>31.7</v>
      </c>
      <c r="I71" s="47">
        <f t="shared" si="1"/>
        <v>100</v>
      </c>
    </row>
    <row r="72" spans="1:9" ht="45">
      <c r="A72" s="18" t="s">
        <v>60</v>
      </c>
      <c r="B72" s="18" t="s">
        <v>21</v>
      </c>
      <c r="C72" s="19" t="s">
        <v>18</v>
      </c>
      <c r="D72" s="19" t="s">
        <v>4</v>
      </c>
      <c r="E72" s="19" t="s">
        <v>78</v>
      </c>
      <c r="F72" s="19" t="s">
        <v>1</v>
      </c>
      <c r="G72" s="38">
        <v>282.1</v>
      </c>
      <c r="H72" s="40">
        <v>136</v>
      </c>
      <c r="I72" s="47">
        <f t="shared" si="1"/>
        <v>48.20985466146756</v>
      </c>
    </row>
    <row r="73" spans="1:9" ht="33.75">
      <c r="A73" s="18" t="s">
        <v>58</v>
      </c>
      <c r="B73" s="18" t="s">
        <v>21</v>
      </c>
      <c r="C73" s="19" t="s">
        <v>18</v>
      </c>
      <c r="D73" s="19" t="s">
        <v>4</v>
      </c>
      <c r="E73" s="19" t="s">
        <v>77</v>
      </c>
      <c r="F73" s="19" t="s">
        <v>1</v>
      </c>
      <c r="G73" s="38">
        <v>282.1</v>
      </c>
      <c r="H73" s="40">
        <v>136</v>
      </c>
      <c r="I73" s="47">
        <f t="shared" si="1"/>
        <v>48.20985466146756</v>
      </c>
    </row>
    <row r="74" spans="1:9" ht="33.75">
      <c r="A74" s="18" t="s">
        <v>25</v>
      </c>
      <c r="B74" s="18" t="s">
        <v>21</v>
      </c>
      <c r="C74" s="19" t="s">
        <v>18</v>
      </c>
      <c r="D74" s="19" t="s">
        <v>4</v>
      </c>
      <c r="E74" s="19" t="s">
        <v>80</v>
      </c>
      <c r="F74" s="19" t="s">
        <v>1</v>
      </c>
      <c r="G74" s="38">
        <v>282.1</v>
      </c>
      <c r="H74" s="40">
        <v>136</v>
      </c>
      <c r="I74" s="47">
        <f t="shared" si="1"/>
        <v>48.20985466146756</v>
      </c>
    </row>
    <row r="75" spans="1:9" ht="33.75">
      <c r="A75" s="18" t="s">
        <v>54</v>
      </c>
      <c r="B75" s="18" t="s">
        <v>21</v>
      </c>
      <c r="C75" s="19" t="s">
        <v>18</v>
      </c>
      <c r="D75" s="19" t="s">
        <v>4</v>
      </c>
      <c r="E75" s="19" t="s">
        <v>80</v>
      </c>
      <c r="F75" s="19" t="s">
        <v>52</v>
      </c>
      <c r="G75" s="38">
        <v>282.1</v>
      </c>
      <c r="H75" s="40">
        <v>136</v>
      </c>
      <c r="I75" s="47">
        <f t="shared" si="1"/>
        <v>48.20985466146756</v>
      </c>
    </row>
    <row r="76" spans="1:9" ht="33.75">
      <c r="A76" s="18" t="s">
        <v>49</v>
      </c>
      <c r="B76" s="18" t="s">
        <v>21</v>
      </c>
      <c r="C76" s="19" t="s">
        <v>18</v>
      </c>
      <c r="D76" s="19" t="s">
        <v>4</v>
      </c>
      <c r="E76" s="19" t="s">
        <v>80</v>
      </c>
      <c r="F76" s="19" t="s">
        <v>45</v>
      </c>
      <c r="G76" s="38">
        <v>282.1</v>
      </c>
      <c r="H76" s="40">
        <v>136</v>
      </c>
      <c r="I76" s="47">
        <f t="shared" si="1"/>
        <v>48.20985466146756</v>
      </c>
    </row>
    <row r="77" spans="1:9" ht="14.25" customHeight="1">
      <c r="A77" s="18" t="s">
        <v>67</v>
      </c>
      <c r="B77" s="18" t="s">
        <v>21</v>
      </c>
      <c r="C77" s="19" t="s">
        <v>18</v>
      </c>
      <c r="D77" s="19" t="s">
        <v>66</v>
      </c>
      <c r="E77" s="19" t="s">
        <v>85</v>
      </c>
      <c r="F77" s="19" t="s">
        <v>1</v>
      </c>
      <c r="G77" s="38">
        <v>704.3</v>
      </c>
      <c r="H77" s="40">
        <f>H78+H83+H90+H93+H98</f>
        <v>592</v>
      </c>
      <c r="I77" s="47">
        <f t="shared" si="1"/>
        <v>84.055090160443</v>
      </c>
    </row>
    <row r="78" spans="1:9" ht="21.75" customHeight="1">
      <c r="A78" s="18" t="s">
        <v>193</v>
      </c>
      <c r="B78" s="18" t="s">
        <v>21</v>
      </c>
      <c r="C78" s="19" t="s">
        <v>18</v>
      </c>
      <c r="D78" s="19" t="s">
        <v>66</v>
      </c>
      <c r="E78" s="19" t="s">
        <v>81</v>
      </c>
      <c r="F78" s="19" t="s">
        <v>1</v>
      </c>
      <c r="G78" s="38">
        <v>201</v>
      </c>
      <c r="H78" s="40">
        <f>H79</f>
        <v>201</v>
      </c>
      <c r="I78" s="47">
        <f t="shared" si="1"/>
        <v>100</v>
      </c>
    </row>
    <row r="79" spans="1:9" ht="25.5" customHeight="1">
      <c r="A79" s="18" t="s">
        <v>68</v>
      </c>
      <c r="B79" s="18" t="s">
        <v>21</v>
      </c>
      <c r="C79" s="19" t="s">
        <v>18</v>
      </c>
      <c r="D79" s="19" t="s">
        <v>66</v>
      </c>
      <c r="E79" s="19" t="s">
        <v>82</v>
      </c>
      <c r="F79" s="19" t="s">
        <v>1</v>
      </c>
      <c r="G79" s="38">
        <v>201</v>
      </c>
      <c r="H79" s="40">
        <f>H80</f>
        <v>201</v>
      </c>
      <c r="I79" s="47">
        <f aca="true" t="shared" si="2" ref="I79:I110">H79/G79*100</f>
        <v>100</v>
      </c>
    </row>
    <row r="80" spans="1:9" ht="23.25" customHeight="1">
      <c r="A80" s="18" t="s">
        <v>96</v>
      </c>
      <c r="B80" s="18" t="s">
        <v>21</v>
      </c>
      <c r="C80" s="19" t="s">
        <v>18</v>
      </c>
      <c r="D80" s="19" t="s">
        <v>66</v>
      </c>
      <c r="E80" s="19" t="s">
        <v>82</v>
      </c>
      <c r="F80" s="19" t="s">
        <v>95</v>
      </c>
      <c r="G80" s="38">
        <v>201</v>
      </c>
      <c r="H80" s="40">
        <f>H81</f>
        <v>201</v>
      </c>
      <c r="I80" s="47">
        <f t="shared" si="2"/>
        <v>100</v>
      </c>
    </row>
    <row r="81" spans="1:9" ht="33" customHeight="1">
      <c r="A81" s="18" t="s">
        <v>69</v>
      </c>
      <c r="B81" s="18" t="s">
        <v>21</v>
      </c>
      <c r="C81" s="19" t="s">
        <v>18</v>
      </c>
      <c r="D81" s="19" t="s">
        <v>66</v>
      </c>
      <c r="E81" s="19" t="s">
        <v>82</v>
      </c>
      <c r="F81" s="19" t="s">
        <v>189</v>
      </c>
      <c r="G81" s="38">
        <v>201</v>
      </c>
      <c r="H81" s="40">
        <f>H82</f>
        <v>201</v>
      </c>
      <c r="I81" s="47">
        <f t="shared" si="2"/>
        <v>100</v>
      </c>
    </row>
    <row r="82" spans="1:9" ht="32.25" customHeight="1">
      <c r="A82" s="18" t="s">
        <v>191</v>
      </c>
      <c r="B82" s="18" t="s">
        <v>21</v>
      </c>
      <c r="C82" s="19" t="s">
        <v>18</v>
      </c>
      <c r="D82" s="19" t="s">
        <v>66</v>
      </c>
      <c r="E82" s="19" t="s">
        <v>82</v>
      </c>
      <c r="F82" s="19" t="s">
        <v>163</v>
      </c>
      <c r="G82" s="38">
        <v>201</v>
      </c>
      <c r="H82" s="40">
        <v>201</v>
      </c>
      <c r="I82" s="47">
        <f t="shared" si="2"/>
        <v>100</v>
      </c>
    </row>
    <row r="83" spans="1:9" ht="22.5">
      <c r="A83" s="18" t="s">
        <v>192</v>
      </c>
      <c r="B83" s="18" t="s">
        <v>21</v>
      </c>
      <c r="C83" s="19" t="s">
        <v>18</v>
      </c>
      <c r="D83" s="19" t="s">
        <v>66</v>
      </c>
      <c r="E83" s="19" t="s">
        <v>175</v>
      </c>
      <c r="F83" s="19" t="s">
        <v>1</v>
      </c>
      <c r="G83" s="38">
        <f aca="true" t="shared" si="3" ref="G83:H85">G84</f>
        <v>185.8</v>
      </c>
      <c r="H83" s="40">
        <f t="shared" si="3"/>
        <v>185.8</v>
      </c>
      <c r="I83" s="47">
        <f t="shared" si="2"/>
        <v>100</v>
      </c>
    </row>
    <row r="84" spans="1:9" ht="27.75" customHeight="1">
      <c r="A84" s="18" t="s">
        <v>96</v>
      </c>
      <c r="B84" s="18" t="s">
        <v>21</v>
      </c>
      <c r="C84" s="19" t="s">
        <v>18</v>
      </c>
      <c r="D84" s="19" t="s">
        <v>66</v>
      </c>
      <c r="E84" s="19" t="s">
        <v>175</v>
      </c>
      <c r="F84" s="19" t="s">
        <v>95</v>
      </c>
      <c r="G84" s="38">
        <f t="shared" si="3"/>
        <v>185.8</v>
      </c>
      <c r="H84" s="40">
        <f t="shared" si="3"/>
        <v>185.8</v>
      </c>
      <c r="I84" s="47">
        <f t="shared" si="2"/>
        <v>100</v>
      </c>
    </row>
    <row r="85" spans="1:9" ht="33.75">
      <c r="A85" s="18" t="s">
        <v>69</v>
      </c>
      <c r="B85" s="18" t="s">
        <v>21</v>
      </c>
      <c r="C85" s="19" t="s">
        <v>18</v>
      </c>
      <c r="D85" s="19" t="s">
        <v>66</v>
      </c>
      <c r="E85" s="19" t="s">
        <v>175</v>
      </c>
      <c r="F85" s="19" t="s">
        <v>189</v>
      </c>
      <c r="G85" s="38">
        <f t="shared" si="3"/>
        <v>185.8</v>
      </c>
      <c r="H85" s="40">
        <f t="shared" si="3"/>
        <v>185.8</v>
      </c>
      <c r="I85" s="47">
        <f t="shared" si="2"/>
        <v>100</v>
      </c>
    </row>
    <row r="86" spans="1:9" ht="33" customHeight="1">
      <c r="A86" s="18" t="s">
        <v>191</v>
      </c>
      <c r="B86" s="18" t="s">
        <v>21</v>
      </c>
      <c r="C86" s="19" t="s">
        <v>18</v>
      </c>
      <c r="D86" s="19" t="s">
        <v>66</v>
      </c>
      <c r="E86" s="19" t="s">
        <v>175</v>
      </c>
      <c r="F86" s="19" t="s">
        <v>163</v>
      </c>
      <c r="G86" s="38">
        <v>185.8</v>
      </c>
      <c r="H86" s="40">
        <f>H87</f>
        <v>185.8</v>
      </c>
      <c r="I86" s="47">
        <f t="shared" si="2"/>
        <v>100</v>
      </c>
    </row>
    <row r="87" spans="1:9" ht="27" customHeight="1">
      <c r="A87" s="18" t="s">
        <v>198</v>
      </c>
      <c r="B87" s="18" t="s">
        <v>21</v>
      </c>
      <c r="C87" s="19" t="s">
        <v>18</v>
      </c>
      <c r="D87" s="19" t="s">
        <v>66</v>
      </c>
      <c r="E87" s="19" t="s">
        <v>175</v>
      </c>
      <c r="F87" s="19" t="s">
        <v>95</v>
      </c>
      <c r="G87" s="38">
        <v>185.8</v>
      </c>
      <c r="H87" s="40">
        <v>185.8</v>
      </c>
      <c r="I87" s="47">
        <f t="shared" si="2"/>
        <v>100</v>
      </c>
    </row>
    <row r="88" spans="1:9" ht="32.25" customHeight="1">
      <c r="A88" s="18" t="s">
        <v>69</v>
      </c>
      <c r="B88" s="18" t="s">
        <v>21</v>
      </c>
      <c r="C88" s="19" t="s">
        <v>18</v>
      </c>
      <c r="D88" s="19" t="s">
        <v>66</v>
      </c>
      <c r="E88" s="19" t="s">
        <v>175</v>
      </c>
      <c r="F88" s="19" t="s">
        <v>189</v>
      </c>
      <c r="G88" s="38">
        <v>185.8</v>
      </c>
      <c r="H88" s="40">
        <f>H87</f>
        <v>185.8</v>
      </c>
      <c r="I88" s="47">
        <f t="shared" si="2"/>
        <v>100</v>
      </c>
    </row>
    <row r="89" spans="1:9" ht="36" customHeight="1">
      <c r="A89" s="18" t="s">
        <v>191</v>
      </c>
      <c r="B89" s="18" t="s">
        <v>21</v>
      </c>
      <c r="C89" s="19" t="s">
        <v>18</v>
      </c>
      <c r="D89" s="19" t="s">
        <v>66</v>
      </c>
      <c r="E89" s="19" t="s">
        <v>175</v>
      </c>
      <c r="F89" s="19" t="s">
        <v>163</v>
      </c>
      <c r="G89" s="38">
        <v>185.8</v>
      </c>
      <c r="H89" s="40">
        <v>185.8</v>
      </c>
      <c r="I89" s="47">
        <f t="shared" si="2"/>
        <v>100</v>
      </c>
    </row>
    <row r="90" spans="1:9" ht="27" customHeight="1">
      <c r="A90" s="18" t="s">
        <v>198</v>
      </c>
      <c r="B90" s="18" t="s">
        <v>21</v>
      </c>
      <c r="C90" s="19" t="s">
        <v>18</v>
      </c>
      <c r="D90" s="19" t="s">
        <v>66</v>
      </c>
      <c r="E90" s="19" t="s">
        <v>197</v>
      </c>
      <c r="F90" s="19" t="s">
        <v>95</v>
      </c>
      <c r="G90" s="38">
        <v>1.9</v>
      </c>
      <c r="H90" s="40">
        <f>H91</f>
        <v>1.9</v>
      </c>
      <c r="I90" s="47">
        <f t="shared" si="2"/>
        <v>100</v>
      </c>
    </row>
    <row r="91" spans="1:9" ht="34.5" customHeight="1">
      <c r="A91" s="18" t="s">
        <v>69</v>
      </c>
      <c r="B91" s="18" t="s">
        <v>21</v>
      </c>
      <c r="C91" s="19" t="s">
        <v>18</v>
      </c>
      <c r="D91" s="19" t="s">
        <v>66</v>
      </c>
      <c r="E91" s="19" t="s">
        <v>197</v>
      </c>
      <c r="F91" s="19" t="s">
        <v>189</v>
      </c>
      <c r="G91" s="38">
        <v>1.9</v>
      </c>
      <c r="H91" s="40">
        <f>H92</f>
        <v>1.9</v>
      </c>
      <c r="I91" s="47">
        <f t="shared" si="2"/>
        <v>100</v>
      </c>
    </row>
    <row r="92" spans="1:9" ht="36" customHeight="1">
      <c r="A92" s="18" t="s">
        <v>191</v>
      </c>
      <c r="B92" s="18" t="s">
        <v>21</v>
      </c>
      <c r="C92" s="19" t="s">
        <v>18</v>
      </c>
      <c r="D92" s="19" t="s">
        <v>66</v>
      </c>
      <c r="E92" s="19" t="s">
        <v>197</v>
      </c>
      <c r="F92" s="19" t="s">
        <v>163</v>
      </c>
      <c r="G92" s="38">
        <v>1.9</v>
      </c>
      <c r="H92" s="40">
        <v>1.9</v>
      </c>
      <c r="I92" s="47">
        <f t="shared" si="2"/>
        <v>100</v>
      </c>
    </row>
    <row r="93" spans="1:9" ht="36" customHeight="1">
      <c r="A93" s="18" t="s">
        <v>58</v>
      </c>
      <c r="B93" s="18" t="s">
        <v>21</v>
      </c>
      <c r="C93" s="19" t="s">
        <v>18</v>
      </c>
      <c r="D93" s="19" t="s">
        <v>66</v>
      </c>
      <c r="E93" s="19" t="s">
        <v>77</v>
      </c>
      <c r="F93" s="19" t="s">
        <v>1</v>
      </c>
      <c r="G93" s="38">
        <v>300</v>
      </c>
      <c r="H93" s="40">
        <f>H94</f>
        <v>188.7</v>
      </c>
      <c r="I93" s="47">
        <f t="shared" si="2"/>
        <v>62.9</v>
      </c>
    </row>
    <row r="94" spans="1:9" ht="24.75" customHeight="1">
      <c r="A94" s="18" t="s">
        <v>198</v>
      </c>
      <c r="B94" s="18" t="s">
        <v>21</v>
      </c>
      <c r="C94" s="19" t="s">
        <v>18</v>
      </c>
      <c r="D94" s="19" t="s">
        <v>66</v>
      </c>
      <c r="E94" s="19" t="s">
        <v>196</v>
      </c>
      <c r="F94" s="19" t="s">
        <v>1</v>
      </c>
      <c r="G94" s="38">
        <v>300</v>
      </c>
      <c r="H94" s="40">
        <f>H95</f>
        <v>188.7</v>
      </c>
      <c r="I94" s="47">
        <f t="shared" si="2"/>
        <v>62.9</v>
      </c>
    </row>
    <row r="95" spans="1:9" ht="27" customHeight="1">
      <c r="A95" s="18" t="s">
        <v>177</v>
      </c>
      <c r="B95" s="18" t="s">
        <v>21</v>
      </c>
      <c r="C95" s="19" t="s">
        <v>18</v>
      </c>
      <c r="D95" s="19" t="s">
        <v>66</v>
      </c>
      <c r="E95" s="19" t="s">
        <v>196</v>
      </c>
      <c r="F95" s="19" t="s">
        <v>170</v>
      </c>
      <c r="G95" s="38">
        <v>300</v>
      </c>
      <c r="H95" s="40">
        <f>H96</f>
        <v>188.7</v>
      </c>
      <c r="I95" s="47">
        <f t="shared" si="2"/>
        <v>62.9</v>
      </c>
    </row>
    <row r="96" spans="1:9" ht="35.25" customHeight="1">
      <c r="A96" s="18" t="s">
        <v>54</v>
      </c>
      <c r="B96" s="18" t="s">
        <v>21</v>
      </c>
      <c r="C96" s="19" t="s">
        <v>18</v>
      </c>
      <c r="D96" s="19" t="s">
        <v>66</v>
      </c>
      <c r="E96" s="19" t="s">
        <v>196</v>
      </c>
      <c r="F96" s="19" t="s">
        <v>52</v>
      </c>
      <c r="G96" s="38">
        <v>300</v>
      </c>
      <c r="H96" s="40">
        <f>H97</f>
        <v>188.7</v>
      </c>
      <c r="I96" s="47">
        <f t="shared" si="2"/>
        <v>62.9</v>
      </c>
    </row>
    <row r="97" spans="1:9" ht="37.5" customHeight="1">
      <c r="A97" s="18" t="s">
        <v>49</v>
      </c>
      <c r="B97" s="18" t="s">
        <v>21</v>
      </c>
      <c r="C97" s="19" t="s">
        <v>18</v>
      </c>
      <c r="D97" s="19" t="s">
        <v>66</v>
      </c>
      <c r="E97" s="19" t="s">
        <v>196</v>
      </c>
      <c r="F97" s="19" t="s">
        <v>45</v>
      </c>
      <c r="G97" s="38">
        <v>300</v>
      </c>
      <c r="H97" s="40">
        <v>188.7</v>
      </c>
      <c r="I97" s="47">
        <f t="shared" si="2"/>
        <v>62.9</v>
      </c>
    </row>
    <row r="98" spans="1:9" ht="24" customHeight="1">
      <c r="A98" s="18" t="s">
        <v>181</v>
      </c>
      <c r="B98" s="18" t="s">
        <v>21</v>
      </c>
      <c r="C98" s="19" t="s">
        <v>18</v>
      </c>
      <c r="D98" s="19" t="s">
        <v>66</v>
      </c>
      <c r="E98" s="19" t="s">
        <v>174</v>
      </c>
      <c r="F98" s="19" t="s">
        <v>1</v>
      </c>
      <c r="G98" s="38">
        <f>G99</f>
        <v>14.6</v>
      </c>
      <c r="H98" s="40">
        <v>14.6</v>
      </c>
      <c r="I98" s="47">
        <f t="shared" si="2"/>
        <v>100</v>
      </c>
    </row>
    <row r="99" spans="1:9" ht="21" customHeight="1">
      <c r="A99" s="18" t="s">
        <v>177</v>
      </c>
      <c r="B99" s="18" t="s">
        <v>21</v>
      </c>
      <c r="C99" s="19" t="s">
        <v>18</v>
      </c>
      <c r="D99" s="19" t="s">
        <v>66</v>
      </c>
      <c r="E99" s="19" t="s">
        <v>174</v>
      </c>
      <c r="F99" s="19" t="s">
        <v>170</v>
      </c>
      <c r="G99" s="38">
        <f>G100</f>
        <v>14.6</v>
      </c>
      <c r="H99" s="40">
        <f>H100</f>
        <v>14.6</v>
      </c>
      <c r="I99" s="47">
        <f t="shared" si="2"/>
        <v>100</v>
      </c>
    </row>
    <row r="100" spans="1:9" ht="33.75">
      <c r="A100" s="18" t="s">
        <v>54</v>
      </c>
      <c r="B100" s="18" t="s">
        <v>21</v>
      </c>
      <c r="C100" s="19" t="s">
        <v>18</v>
      </c>
      <c r="D100" s="19" t="s">
        <v>66</v>
      </c>
      <c r="E100" s="19" t="s">
        <v>174</v>
      </c>
      <c r="F100" s="19" t="s">
        <v>52</v>
      </c>
      <c r="G100" s="38">
        <f>G101</f>
        <v>14.6</v>
      </c>
      <c r="H100" s="40">
        <f>H101</f>
        <v>14.6</v>
      </c>
      <c r="I100" s="47">
        <f t="shared" si="2"/>
        <v>100</v>
      </c>
    </row>
    <row r="101" spans="1:9" ht="33.75">
      <c r="A101" s="18" t="s">
        <v>49</v>
      </c>
      <c r="B101" s="18" t="s">
        <v>21</v>
      </c>
      <c r="C101" s="19" t="s">
        <v>18</v>
      </c>
      <c r="D101" s="19" t="s">
        <v>66</v>
      </c>
      <c r="E101" s="19" t="s">
        <v>174</v>
      </c>
      <c r="F101" s="19" t="s">
        <v>45</v>
      </c>
      <c r="G101" s="38">
        <v>14.6</v>
      </c>
      <c r="H101" s="40">
        <v>14.6</v>
      </c>
      <c r="I101" s="47">
        <f t="shared" si="2"/>
        <v>100</v>
      </c>
    </row>
    <row r="102" spans="1:9" ht="22.5">
      <c r="A102" s="18" t="s">
        <v>182</v>
      </c>
      <c r="B102" s="18" t="s">
        <v>21</v>
      </c>
      <c r="C102" s="19" t="s">
        <v>18</v>
      </c>
      <c r="D102" s="19" t="s">
        <v>66</v>
      </c>
      <c r="E102" s="19" t="s">
        <v>173</v>
      </c>
      <c r="F102" s="19" t="s">
        <v>1</v>
      </c>
      <c r="G102" s="38">
        <f>G103</f>
        <v>1</v>
      </c>
      <c r="H102" s="40">
        <v>0</v>
      </c>
      <c r="I102" s="47">
        <f t="shared" si="2"/>
        <v>0</v>
      </c>
    </row>
    <row r="103" spans="1:9" ht="24" customHeight="1">
      <c r="A103" s="18" t="s">
        <v>177</v>
      </c>
      <c r="B103" s="18" t="s">
        <v>21</v>
      </c>
      <c r="C103" s="19" t="s">
        <v>18</v>
      </c>
      <c r="D103" s="19" t="s">
        <v>66</v>
      </c>
      <c r="E103" s="19" t="s">
        <v>173</v>
      </c>
      <c r="F103" s="19" t="s">
        <v>170</v>
      </c>
      <c r="G103" s="38">
        <f>G104</f>
        <v>1</v>
      </c>
      <c r="H103" s="40">
        <v>0</v>
      </c>
      <c r="I103" s="47">
        <f t="shared" si="2"/>
        <v>0</v>
      </c>
    </row>
    <row r="104" spans="1:9" ht="33.75">
      <c r="A104" s="18" t="s">
        <v>54</v>
      </c>
      <c r="B104" s="18" t="s">
        <v>21</v>
      </c>
      <c r="C104" s="19" t="s">
        <v>18</v>
      </c>
      <c r="D104" s="19" t="s">
        <v>66</v>
      </c>
      <c r="E104" s="19" t="s">
        <v>173</v>
      </c>
      <c r="F104" s="19" t="s">
        <v>52</v>
      </c>
      <c r="G104" s="38">
        <f>G105</f>
        <v>1</v>
      </c>
      <c r="H104" s="40">
        <v>0</v>
      </c>
      <c r="I104" s="47">
        <f t="shared" si="2"/>
        <v>0</v>
      </c>
    </row>
    <row r="105" spans="1:9" ht="33.75">
      <c r="A105" s="18" t="s">
        <v>49</v>
      </c>
      <c r="B105" s="18" t="s">
        <v>21</v>
      </c>
      <c r="C105" s="19" t="s">
        <v>18</v>
      </c>
      <c r="D105" s="19" t="s">
        <v>66</v>
      </c>
      <c r="E105" s="19" t="s">
        <v>173</v>
      </c>
      <c r="F105" s="19" t="s">
        <v>45</v>
      </c>
      <c r="G105" s="38">
        <v>1</v>
      </c>
      <c r="H105" s="40">
        <v>0</v>
      </c>
      <c r="I105" s="47">
        <f t="shared" si="2"/>
        <v>0</v>
      </c>
    </row>
    <row r="106" spans="1:9" ht="12.75">
      <c r="A106" s="20" t="s">
        <v>26</v>
      </c>
      <c r="B106" s="20" t="s">
        <v>21</v>
      </c>
      <c r="C106" s="17" t="s">
        <v>20</v>
      </c>
      <c r="D106" s="17" t="s">
        <v>32</v>
      </c>
      <c r="E106" s="17" t="s">
        <v>75</v>
      </c>
      <c r="F106" s="17" t="s">
        <v>1</v>
      </c>
      <c r="G106" s="39">
        <f>G107+G118</f>
        <v>8867.9</v>
      </c>
      <c r="H106" s="51">
        <f>H107+H118</f>
        <v>5670</v>
      </c>
      <c r="I106" s="50">
        <f t="shared" si="2"/>
        <v>63.93847472344073</v>
      </c>
    </row>
    <row r="107" spans="1:9" ht="12.75">
      <c r="A107" s="18" t="s">
        <v>72</v>
      </c>
      <c r="B107" s="32" t="s">
        <v>21</v>
      </c>
      <c r="C107" s="19" t="s">
        <v>20</v>
      </c>
      <c r="D107" s="19" t="s">
        <v>4</v>
      </c>
      <c r="E107" s="19" t="s">
        <v>125</v>
      </c>
      <c r="F107" s="19" t="s">
        <v>1</v>
      </c>
      <c r="G107" s="38">
        <f>G108+G111+G114</f>
        <v>3655.8999999999996</v>
      </c>
      <c r="H107" s="40">
        <f>H108+H111+H114</f>
        <v>1291.8</v>
      </c>
      <c r="I107" s="47">
        <f t="shared" si="2"/>
        <v>35.33466451489374</v>
      </c>
    </row>
    <row r="108" spans="1:9" ht="33" customHeight="1">
      <c r="A108" s="18" t="s">
        <v>145</v>
      </c>
      <c r="B108" s="32" t="s">
        <v>21</v>
      </c>
      <c r="C108" s="19" t="s">
        <v>20</v>
      </c>
      <c r="D108" s="19" t="s">
        <v>4</v>
      </c>
      <c r="E108" s="19" t="s">
        <v>146</v>
      </c>
      <c r="F108" s="19" t="s">
        <v>1</v>
      </c>
      <c r="G108" s="38">
        <v>2108.7</v>
      </c>
      <c r="H108" s="40">
        <f>H109</f>
        <v>1274.6</v>
      </c>
      <c r="I108" s="47">
        <f t="shared" si="2"/>
        <v>60.44482382510552</v>
      </c>
    </row>
    <row r="109" spans="1:9" ht="33.75" customHeight="1">
      <c r="A109" s="18" t="s">
        <v>54</v>
      </c>
      <c r="B109" s="32" t="s">
        <v>21</v>
      </c>
      <c r="C109" s="19" t="s">
        <v>20</v>
      </c>
      <c r="D109" s="19" t="s">
        <v>4</v>
      </c>
      <c r="E109" s="19" t="s">
        <v>146</v>
      </c>
      <c r="F109" s="19" t="s">
        <v>52</v>
      </c>
      <c r="G109" s="38">
        <f>G110</f>
        <v>2108.7</v>
      </c>
      <c r="H109" s="45">
        <f>H110</f>
        <v>1274.6</v>
      </c>
      <c r="I109" s="47">
        <f t="shared" si="2"/>
        <v>60.44482382510552</v>
      </c>
    </row>
    <row r="110" spans="1:9" ht="33" customHeight="1">
      <c r="A110" s="18" t="s">
        <v>49</v>
      </c>
      <c r="B110" s="32" t="s">
        <v>21</v>
      </c>
      <c r="C110" s="19" t="s">
        <v>20</v>
      </c>
      <c r="D110" s="19" t="s">
        <v>4</v>
      </c>
      <c r="E110" s="19" t="s">
        <v>146</v>
      </c>
      <c r="F110" s="19" t="s">
        <v>45</v>
      </c>
      <c r="G110" s="38">
        <v>2108.7</v>
      </c>
      <c r="H110" s="40">
        <v>1274.6</v>
      </c>
      <c r="I110" s="47">
        <f t="shared" si="2"/>
        <v>60.44482382510552</v>
      </c>
    </row>
    <row r="111" spans="1:9" ht="32.25" customHeight="1">
      <c r="A111" s="18" t="s">
        <v>159</v>
      </c>
      <c r="B111" s="32" t="s">
        <v>21</v>
      </c>
      <c r="C111" s="19" t="s">
        <v>20</v>
      </c>
      <c r="D111" s="19" t="s">
        <v>4</v>
      </c>
      <c r="E111" s="19" t="s">
        <v>158</v>
      </c>
      <c r="F111" s="19" t="s">
        <v>1</v>
      </c>
      <c r="G111" s="38">
        <v>1530</v>
      </c>
      <c r="H111" s="40">
        <v>0</v>
      </c>
      <c r="I111" s="47">
        <f aca="true" t="shared" si="4" ref="I111:I142">H111/G111*100</f>
        <v>0</v>
      </c>
    </row>
    <row r="112" spans="1:9" ht="33" customHeight="1">
      <c r="A112" s="18" t="s">
        <v>54</v>
      </c>
      <c r="B112" s="32" t="s">
        <v>21</v>
      </c>
      <c r="C112" s="19" t="s">
        <v>20</v>
      </c>
      <c r="D112" s="19" t="s">
        <v>4</v>
      </c>
      <c r="E112" s="19" t="s">
        <v>158</v>
      </c>
      <c r="F112" s="19" t="s">
        <v>52</v>
      </c>
      <c r="G112" s="38">
        <v>1530</v>
      </c>
      <c r="H112" s="41">
        <v>0</v>
      </c>
      <c r="I112" s="47">
        <f t="shared" si="4"/>
        <v>0</v>
      </c>
    </row>
    <row r="113" spans="1:9" ht="33" customHeight="1">
      <c r="A113" s="18" t="s">
        <v>49</v>
      </c>
      <c r="B113" s="32" t="s">
        <v>21</v>
      </c>
      <c r="C113" s="19" t="s">
        <v>20</v>
      </c>
      <c r="D113" s="19" t="s">
        <v>4</v>
      </c>
      <c r="E113" s="19" t="s">
        <v>158</v>
      </c>
      <c r="F113" s="19" t="s">
        <v>45</v>
      </c>
      <c r="G113" s="38">
        <v>1530</v>
      </c>
      <c r="H113" s="40">
        <v>0</v>
      </c>
      <c r="I113" s="47">
        <f t="shared" si="4"/>
        <v>0</v>
      </c>
    </row>
    <row r="114" spans="1:9" ht="33" customHeight="1">
      <c r="A114" s="18" t="s">
        <v>178</v>
      </c>
      <c r="B114" s="32" t="s">
        <v>21</v>
      </c>
      <c r="C114" s="19" t="s">
        <v>20</v>
      </c>
      <c r="D114" s="19" t="s">
        <v>4</v>
      </c>
      <c r="E114" s="19" t="s">
        <v>172</v>
      </c>
      <c r="F114" s="19" t="s">
        <v>1</v>
      </c>
      <c r="G114" s="38">
        <v>17.2</v>
      </c>
      <c r="H114" s="40">
        <f>H115</f>
        <v>17.2</v>
      </c>
      <c r="I114" s="47">
        <f t="shared" si="4"/>
        <v>100</v>
      </c>
    </row>
    <row r="115" spans="1:9" ht="22.5" customHeight="1">
      <c r="A115" s="18" t="s">
        <v>177</v>
      </c>
      <c r="B115" s="32" t="s">
        <v>21</v>
      </c>
      <c r="C115" s="19" t="s">
        <v>20</v>
      </c>
      <c r="D115" s="19" t="s">
        <v>4</v>
      </c>
      <c r="E115" s="19" t="s">
        <v>172</v>
      </c>
      <c r="F115" s="19" t="s">
        <v>170</v>
      </c>
      <c r="G115" s="38">
        <v>17.2</v>
      </c>
      <c r="H115" s="40">
        <f>H116</f>
        <v>17.2</v>
      </c>
      <c r="I115" s="47">
        <f t="shared" si="4"/>
        <v>100</v>
      </c>
    </row>
    <row r="116" spans="1:9" ht="33" customHeight="1">
      <c r="A116" s="18" t="s">
        <v>54</v>
      </c>
      <c r="B116" s="32" t="s">
        <v>21</v>
      </c>
      <c r="C116" s="19" t="s">
        <v>20</v>
      </c>
      <c r="D116" s="19" t="s">
        <v>4</v>
      </c>
      <c r="E116" s="19" t="s">
        <v>172</v>
      </c>
      <c r="F116" s="19" t="s">
        <v>52</v>
      </c>
      <c r="G116" s="38">
        <v>17.2</v>
      </c>
      <c r="H116" s="40">
        <f>H117</f>
        <v>17.2</v>
      </c>
      <c r="I116" s="47">
        <f t="shared" si="4"/>
        <v>100</v>
      </c>
    </row>
    <row r="117" spans="1:9" ht="33" customHeight="1">
      <c r="A117" s="18" t="s">
        <v>49</v>
      </c>
      <c r="B117" s="32" t="s">
        <v>21</v>
      </c>
      <c r="C117" s="19" t="s">
        <v>20</v>
      </c>
      <c r="D117" s="19" t="s">
        <v>4</v>
      </c>
      <c r="E117" s="19" t="s">
        <v>172</v>
      </c>
      <c r="F117" s="19" t="s">
        <v>195</v>
      </c>
      <c r="G117" s="38">
        <v>17.2</v>
      </c>
      <c r="H117" s="40">
        <v>17.2</v>
      </c>
      <c r="I117" s="47">
        <f t="shared" si="4"/>
        <v>100</v>
      </c>
    </row>
    <row r="118" spans="1:9" ht="24.75" customHeight="1">
      <c r="A118" s="20" t="s">
        <v>65</v>
      </c>
      <c r="B118" s="20" t="s">
        <v>21</v>
      </c>
      <c r="C118" s="17" t="s">
        <v>20</v>
      </c>
      <c r="D118" s="17">
        <v>12</v>
      </c>
      <c r="E118" s="17" t="s">
        <v>75</v>
      </c>
      <c r="F118" s="17" t="s">
        <v>1</v>
      </c>
      <c r="G118" s="39">
        <v>5212</v>
      </c>
      <c r="H118" s="51">
        <f>H119+H123</f>
        <v>4378.2</v>
      </c>
      <c r="I118" s="50">
        <f t="shared" si="4"/>
        <v>84.0023023791251</v>
      </c>
    </row>
    <row r="119" spans="1:9" ht="48" customHeight="1">
      <c r="A119" s="18" t="s">
        <v>127</v>
      </c>
      <c r="B119" s="18" t="s">
        <v>21</v>
      </c>
      <c r="C119" s="19" t="s">
        <v>20</v>
      </c>
      <c r="D119" s="19" t="s">
        <v>70</v>
      </c>
      <c r="E119" s="19" t="s">
        <v>149</v>
      </c>
      <c r="F119" s="19" t="s">
        <v>1</v>
      </c>
      <c r="G119" s="38">
        <v>1.5</v>
      </c>
      <c r="H119" s="40">
        <v>0</v>
      </c>
      <c r="I119" s="47">
        <f t="shared" si="4"/>
        <v>0</v>
      </c>
    </row>
    <row r="120" spans="1:9" ht="31.5" customHeight="1">
      <c r="A120" s="18" t="s">
        <v>104</v>
      </c>
      <c r="B120" s="18" t="s">
        <v>21</v>
      </c>
      <c r="C120" s="19" t="s">
        <v>20</v>
      </c>
      <c r="D120" s="19" t="s">
        <v>70</v>
      </c>
      <c r="E120" s="19" t="s">
        <v>148</v>
      </c>
      <c r="F120" s="19" t="s">
        <v>1</v>
      </c>
      <c r="G120" s="38">
        <v>1.5</v>
      </c>
      <c r="H120" s="41">
        <v>0</v>
      </c>
      <c r="I120" s="47">
        <f t="shared" si="4"/>
        <v>0</v>
      </c>
    </row>
    <row r="121" spans="1:9" ht="37.5" customHeight="1">
      <c r="A121" s="18" t="s">
        <v>54</v>
      </c>
      <c r="B121" s="18" t="s">
        <v>21</v>
      </c>
      <c r="C121" s="19" t="s">
        <v>20</v>
      </c>
      <c r="D121" s="19" t="s">
        <v>70</v>
      </c>
      <c r="E121" s="19" t="s">
        <v>148</v>
      </c>
      <c r="F121" s="19" t="s">
        <v>52</v>
      </c>
      <c r="G121" s="38">
        <v>1.5</v>
      </c>
      <c r="H121" s="40">
        <v>0</v>
      </c>
      <c r="I121" s="47">
        <f t="shared" si="4"/>
        <v>0</v>
      </c>
    </row>
    <row r="122" spans="1:9" ht="31.5" customHeight="1">
      <c r="A122" s="18" t="s">
        <v>49</v>
      </c>
      <c r="B122" s="18" t="s">
        <v>21</v>
      </c>
      <c r="C122" s="19" t="s">
        <v>20</v>
      </c>
      <c r="D122" s="19" t="s">
        <v>70</v>
      </c>
      <c r="E122" s="19" t="s">
        <v>148</v>
      </c>
      <c r="F122" s="19" t="s">
        <v>45</v>
      </c>
      <c r="G122" s="38">
        <v>1.5</v>
      </c>
      <c r="H122" s="41">
        <v>0</v>
      </c>
      <c r="I122" s="47">
        <f t="shared" si="4"/>
        <v>0</v>
      </c>
    </row>
    <row r="123" spans="1:9" ht="45">
      <c r="A123" s="18" t="s">
        <v>60</v>
      </c>
      <c r="B123" s="18" t="s">
        <v>21</v>
      </c>
      <c r="C123" s="19" t="s">
        <v>20</v>
      </c>
      <c r="D123" s="19">
        <v>12</v>
      </c>
      <c r="E123" s="19" t="s">
        <v>78</v>
      </c>
      <c r="F123" s="19" t="s">
        <v>1</v>
      </c>
      <c r="G123" s="38">
        <f>G124</f>
        <v>5210.5</v>
      </c>
      <c r="H123" s="40">
        <f>H124</f>
        <v>4378.2</v>
      </c>
      <c r="I123" s="47">
        <f t="shared" si="4"/>
        <v>84.02648498224738</v>
      </c>
    </row>
    <row r="124" spans="1:9" ht="33.75">
      <c r="A124" s="18" t="s">
        <v>58</v>
      </c>
      <c r="B124" s="18" t="s">
        <v>21</v>
      </c>
      <c r="C124" s="19" t="s">
        <v>20</v>
      </c>
      <c r="D124" s="19">
        <v>12</v>
      </c>
      <c r="E124" s="19" t="s">
        <v>77</v>
      </c>
      <c r="F124" s="19" t="s">
        <v>1</v>
      </c>
      <c r="G124" s="38">
        <f>G125</f>
        <v>5210.5</v>
      </c>
      <c r="H124" s="40">
        <f>H125</f>
        <v>4378.2</v>
      </c>
      <c r="I124" s="47">
        <f t="shared" si="4"/>
        <v>84.02648498224738</v>
      </c>
    </row>
    <row r="125" spans="1:9" ht="45">
      <c r="A125" s="18" t="s">
        <v>71</v>
      </c>
      <c r="B125" s="18" t="s">
        <v>21</v>
      </c>
      <c r="C125" s="19" t="s">
        <v>20</v>
      </c>
      <c r="D125" s="19">
        <v>12</v>
      </c>
      <c r="E125" s="19" t="s">
        <v>83</v>
      </c>
      <c r="F125" s="19" t="s">
        <v>1</v>
      </c>
      <c r="G125" s="38">
        <f>G126+G129+G132</f>
        <v>5210.5</v>
      </c>
      <c r="H125" s="40">
        <f>H126+H129+H132</f>
        <v>4378.2</v>
      </c>
      <c r="I125" s="47">
        <f t="shared" si="4"/>
        <v>84.02648498224738</v>
      </c>
    </row>
    <row r="126" spans="1:9" ht="22.5">
      <c r="A126" s="18" t="s">
        <v>53</v>
      </c>
      <c r="B126" s="18" t="s">
        <v>21</v>
      </c>
      <c r="C126" s="19" t="s">
        <v>20</v>
      </c>
      <c r="D126" s="19">
        <v>12</v>
      </c>
      <c r="E126" s="19" t="s">
        <v>83</v>
      </c>
      <c r="F126" s="19" t="s">
        <v>51</v>
      </c>
      <c r="G126" s="38">
        <f>G127+G128</f>
        <v>3816.2</v>
      </c>
      <c r="H126" s="41">
        <f>H127+H128</f>
        <v>3204.3999999999996</v>
      </c>
      <c r="I126" s="47">
        <f t="shared" si="4"/>
        <v>83.96834547455583</v>
      </c>
    </row>
    <row r="127" spans="1:9" ht="45">
      <c r="A127" s="18" t="s">
        <v>48</v>
      </c>
      <c r="B127" s="18" t="s">
        <v>21</v>
      </c>
      <c r="C127" s="19" t="s">
        <v>20</v>
      </c>
      <c r="D127" s="19">
        <v>12</v>
      </c>
      <c r="E127" s="19" t="s">
        <v>83</v>
      </c>
      <c r="F127" s="19" t="s">
        <v>44</v>
      </c>
      <c r="G127" s="38">
        <v>2931</v>
      </c>
      <c r="H127" s="40">
        <v>2341.1</v>
      </c>
      <c r="I127" s="47">
        <f t="shared" si="4"/>
        <v>79.87376322074377</v>
      </c>
    </row>
    <row r="128" spans="1:9" ht="45">
      <c r="A128" s="18" t="s">
        <v>94</v>
      </c>
      <c r="B128" s="18" t="s">
        <v>21</v>
      </c>
      <c r="C128" s="19" t="s">
        <v>20</v>
      </c>
      <c r="D128" s="19">
        <v>12</v>
      </c>
      <c r="E128" s="19" t="s">
        <v>83</v>
      </c>
      <c r="F128" s="19" t="s">
        <v>93</v>
      </c>
      <c r="G128" s="38">
        <v>885.2</v>
      </c>
      <c r="H128" s="40">
        <v>863.3</v>
      </c>
      <c r="I128" s="47">
        <f t="shared" si="4"/>
        <v>97.52598282873926</v>
      </c>
    </row>
    <row r="129" spans="1:9" ht="33.75">
      <c r="A129" s="18" t="s">
        <v>54</v>
      </c>
      <c r="B129" s="18" t="s">
        <v>21</v>
      </c>
      <c r="C129" s="19" t="s">
        <v>20</v>
      </c>
      <c r="D129" s="19">
        <v>12</v>
      </c>
      <c r="E129" s="19" t="s">
        <v>83</v>
      </c>
      <c r="F129" s="19" t="s">
        <v>52</v>
      </c>
      <c r="G129" s="38">
        <v>842.1</v>
      </c>
      <c r="H129" s="40">
        <f>H130+H131</f>
        <v>739.1</v>
      </c>
      <c r="I129" s="47">
        <f t="shared" si="4"/>
        <v>87.76867355420973</v>
      </c>
    </row>
    <row r="130" spans="1:9" ht="24.75" customHeight="1">
      <c r="A130" s="18" t="s">
        <v>117</v>
      </c>
      <c r="B130" s="18" t="s">
        <v>21</v>
      </c>
      <c r="C130" s="19" t="s">
        <v>20</v>
      </c>
      <c r="D130" s="19">
        <v>12</v>
      </c>
      <c r="E130" s="19" t="s">
        <v>83</v>
      </c>
      <c r="F130" s="19" t="s">
        <v>111</v>
      </c>
      <c r="G130" s="38">
        <v>274</v>
      </c>
      <c r="H130" s="40">
        <v>175.6</v>
      </c>
      <c r="I130" s="47">
        <f t="shared" si="4"/>
        <v>64.08759124087591</v>
      </c>
    </row>
    <row r="131" spans="1:9" ht="33.75">
      <c r="A131" s="18" t="s">
        <v>49</v>
      </c>
      <c r="B131" s="18" t="s">
        <v>21</v>
      </c>
      <c r="C131" s="19" t="s">
        <v>20</v>
      </c>
      <c r="D131" s="19">
        <v>12</v>
      </c>
      <c r="E131" s="19" t="s">
        <v>83</v>
      </c>
      <c r="F131" s="19" t="s">
        <v>45</v>
      </c>
      <c r="G131" s="38">
        <v>568.1</v>
      </c>
      <c r="H131" s="41">
        <v>563.5</v>
      </c>
      <c r="I131" s="47">
        <f t="shared" si="4"/>
        <v>99.1902834008097</v>
      </c>
    </row>
    <row r="132" spans="1:9" ht="12.75">
      <c r="A132" s="18" t="s">
        <v>114</v>
      </c>
      <c r="B132" s="18" t="s">
        <v>21</v>
      </c>
      <c r="C132" s="19" t="s">
        <v>20</v>
      </c>
      <c r="D132" s="19">
        <v>12</v>
      </c>
      <c r="E132" s="19" t="s">
        <v>83</v>
      </c>
      <c r="F132" s="19" t="s">
        <v>113</v>
      </c>
      <c r="G132" s="38">
        <f>G133</f>
        <v>552.2</v>
      </c>
      <c r="H132" s="45">
        <f>H133</f>
        <v>434.70000000000005</v>
      </c>
      <c r="I132" s="47">
        <f t="shared" si="4"/>
        <v>78.72147772546178</v>
      </c>
    </row>
    <row r="133" spans="1:9" ht="15.75" customHeight="1">
      <c r="A133" s="18" t="s">
        <v>115</v>
      </c>
      <c r="B133" s="18" t="s">
        <v>21</v>
      </c>
      <c r="C133" s="19" t="s">
        <v>20</v>
      </c>
      <c r="D133" s="19">
        <v>12</v>
      </c>
      <c r="E133" s="19" t="s">
        <v>83</v>
      </c>
      <c r="F133" s="19" t="s">
        <v>112</v>
      </c>
      <c r="G133" s="38">
        <f>G134+G135+G136</f>
        <v>552.2</v>
      </c>
      <c r="H133" s="40">
        <f>H134+H135+H136</f>
        <v>434.70000000000005</v>
      </c>
      <c r="I133" s="47">
        <f t="shared" si="4"/>
        <v>78.72147772546178</v>
      </c>
    </row>
    <row r="134" spans="1:9" ht="21.75" customHeight="1">
      <c r="A134" s="18" t="s">
        <v>157</v>
      </c>
      <c r="B134" s="18" t="s">
        <v>21</v>
      </c>
      <c r="C134" s="19" t="s">
        <v>20</v>
      </c>
      <c r="D134" s="19" t="s">
        <v>70</v>
      </c>
      <c r="E134" s="19" t="s">
        <v>83</v>
      </c>
      <c r="F134" s="19" t="s">
        <v>152</v>
      </c>
      <c r="G134" s="38">
        <v>421.2</v>
      </c>
      <c r="H134" s="40">
        <v>304.6</v>
      </c>
      <c r="I134" s="47">
        <f t="shared" si="4"/>
        <v>72.31718898385566</v>
      </c>
    </row>
    <row r="135" spans="1:9" ht="15.75" customHeight="1">
      <c r="A135" s="18" t="s">
        <v>156</v>
      </c>
      <c r="B135" s="18" t="s">
        <v>21</v>
      </c>
      <c r="C135" s="19" t="s">
        <v>20</v>
      </c>
      <c r="D135" s="19" t="s">
        <v>70</v>
      </c>
      <c r="E135" s="19" t="s">
        <v>83</v>
      </c>
      <c r="F135" s="19" t="s">
        <v>153</v>
      </c>
      <c r="G135" s="38">
        <v>10</v>
      </c>
      <c r="H135" s="40">
        <v>10</v>
      </c>
      <c r="I135" s="47">
        <f t="shared" si="4"/>
        <v>100</v>
      </c>
    </row>
    <row r="136" spans="1:9" ht="15.75" customHeight="1">
      <c r="A136" s="18" t="s">
        <v>155</v>
      </c>
      <c r="B136" s="18" t="s">
        <v>21</v>
      </c>
      <c r="C136" s="19" t="s">
        <v>20</v>
      </c>
      <c r="D136" s="19" t="s">
        <v>70</v>
      </c>
      <c r="E136" s="19" t="s">
        <v>83</v>
      </c>
      <c r="F136" s="19" t="s">
        <v>154</v>
      </c>
      <c r="G136" s="38">
        <v>121</v>
      </c>
      <c r="H136" s="40">
        <v>120.1</v>
      </c>
      <c r="I136" s="47">
        <f t="shared" si="4"/>
        <v>99.25619834710744</v>
      </c>
    </row>
    <row r="137" spans="1:9" ht="12.75">
      <c r="A137" s="20" t="s">
        <v>28</v>
      </c>
      <c r="B137" s="20" t="s">
        <v>21</v>
      </c>
      <c r="C137" s="17" t="s">
        <v>27</v>
      </c>
      <c r="D137" s="17" t="s">
        <v>32</v>
      </c>
      <c r="E137" s="17" t="s">
        <v>75</v>
      </c>
      <c r="F137" s="17" t="s">
        <v>1</v>
      </c>
      <c r="G137" s="39">
        <v>575</v>
      </c>
      <c r="H137" s="51">
        <f>H138</f>
        <v>236</v>
      </c>
      <c r="I137" s="50">
        <f t="shared" si="4"/>
        <v>41.04347826086956</v>
      </c>
    </row>
    <row r="138" spans="1:9" ht="12.75">
      <c r="A138" s="21" t="s">
        <v>29</v>
      </c>
      <c r="B138" s="21" t="s">
        <v>21</v>
      </c>
      <c r="C138" s="22" t="s">
        <v>27</v>
      </c>
      <c r="D138" s="22" t="s">
        <v>32</v>
      </c>
      <c r="E138" s="22" t="s">
        <v>75</v>
      </c>
      <c r="F138" s="22" t="s">
        <v>1</v>
      </c>
      <c r="G138" s="38">
        <v>575</v>
      </c>
      <c r="H138" s="40">
        <f>H139+H143+H147+H157</f>
        <v>236</v>
      </c>
      <c r="I138" s="47">
        <f t="shared" si="4"/>
        <v>41.04347826086956</v>
      </c>
    </row>
    <row r="139" spans="1:9" ht="22.5">
      <c r="A139" s="21" t="s">
        <v>179</v>
      </c>
      <c r="B139" s="21" t="s">
        <v>21</v>
      </c>
      <c r="C139" s="22" t="s">
        <v>27</v>
      </c>
      <c r="D139" s="22" t="s">
        <v>17</v>
      </c>
      <c r="E139" s="22" t="s">
        <v>171</v>
      </c>
      <c r="F139" s="22" t="s">
        <v>1</v>
      </c>
      <c r="G139" s="38">
        <v>171</v>
      </c>
      <c r="H139" s="40">
        <v>0</v>
      </c>
      <c r="I139" s="47">
        <f t="shared" si="4"/>
        <v>0</v>
      </c>
    </row>
    <row r="140" spans="1:9" ht="24.75" customHeight="1">
      <c r="A140" s="18" t="s">
        <v>177</v>
      </c>
      <c r="B140" s="21" t="s">
        <v>21</v>
      </c>
      <c r="C140" s="22" t="s">
        <v>27</v>
      </c>
      <c r="D140" s="22" t="s">
        <v>17</v>
      </c>
      <c r="E140" s="22" t="s">
        <v>171</v>
      </c>
      <c r="F140" s="22" t="s">
        <v>170</v>
      </c>
      <c r="G140" s="38">
        <v>171</v>
      </c>
      <c r="H140" s="40">
        <v>0</v>
      </c>
      <c r="I140" s="47">
        <f t="shared" si="4"/>
        <v>0</v>
      </c>
    </row>
    <row r="141" spans="1:9" ht="21.75" customHeight="1">
      <c r="A141" s="18" t="s">
        <v>131</v>
      </c>
      <c r="B141" s="21" t="s">
        <v>21</v>
      </c>
      <c r="C141" s="22" t="s">
        <v>27</v>
      </c>
      <c r="D141" s="22" t="s">
        <v>17</v>
      </c>
      <c r="E141" s="22" t="s">
        <v>171</v>
      </c>
      <c r="F141" s="22" t="s">
        <v>52</v>
      </c>
      <c r="G141" s="38">
        <v>171</v>
      </c>
      <c r="H141" s="40">
        <v>0</v>
      </c>
      <c r="I141" s="47">
        <f t="shared" si="4"/>
        <v>0</v>
      </c>
    </row>
    <row r="142" spans="1:9" ht="33.75">
      <c r="A142" s="18" t="s">
        <v>54</v>
      </c>
      <c r="B142" s="21" t="s">
        <v>21</v>
      </c>
      <c r="C142" s="22" t="s">
        <v>27</v>
      </c>
      <c r="D142" s="22" t="s">
        <v>17</v>
      </c>
      <c r="E142" s="22" t="s">
        <v>171</v>
      </c>
      <c r="F142" s="22" t="s">
        <v>45</v>
      </c>
      <c r="G142" s="38">
        <v>171</v>
      </c>
      <c r="H142" s="40">
        <v>0</v>
      </c>
      <c r="I142" s="47">
        <f t="shared" si="4"/>
        <v>0</v>
      </c>
    </row>
    <row r="143" spans="1:9" ht="33.75">
      <c r="A143" s="21" t="s">
        <v>180</v>
      </c>
      <c r="B143" s="21" t="s">
        <v>21</v>
      </c>
      <c r="C143" s="22" t="s">
        <v>27</v>
      </c>
      <c r="D143" s="22" t="s">
        <v>17</v>
      </c>
      <c r="E143" s="22" t="s">
        <v>169</v>
      </c>
      <c r="F143" s="22" t="s">
        <v>1</v>
      </c>
      <c r="G143" s="38">
        <v>29</v>
      </c>
      <c r="H143" s="40">
        <v>0</v>
      </c>
      <c r="I143" s="47">
        <f aca="true" t="shared" si="5" ref="I143:I174">H143/G143*100</f>
        <v>0</v>
      </c>
    </row>
    <row r="144" spans="1:9" ht="21" customHeight="1">
      <c r="A144" s="18" t="s">
        <v>177</v>
      </c>
      <c r="B144" s="21" t="s">
        <v>21</v>
      </c>
      <c r="C144" s="22" t="s">
        <v>27</v>
      </c>
      <c r="D144" s="22" t="s">
        <v>17</v>
      </c>
      <c r="E144" s="22" t="s">
        <v>169</v>
      </c>
      <c r="F144" s="22" t="s">
        <v>170</v>
      </c>
      <c r="G144" s="38">
        <v>29</v>
      </c>
      <c r="H144" s="40">
        <v>0</v>
      </c>
      <c r="I144" s="47">
        <f t="shared" si="5"/>
        <v>0</v>
      </c>
    </row>
    <row r="145" spans="1:9" ht="22.5" customHeight="1">
      <c r="A145" s="18" t="s">
        <v>131</v>
      </c>
      <c r="B145" s="21" t="s">
        <v>21</v>
      </c>
      <c r="C145" s="22" t="s">
        <v>27</v>
      </c>
      <c r="D145" s="22" t="s">
        <v>17</v>
      </c>
      <c r="E145" s="22" t="s">
        <v>169</v>
      </c>
      <c r="F145" s="22" t="s">
        <v>52</v>
      </c>
      <c r="G145" s="38">
        <v>29</v>
      </c>
      <c r="H145" s="40">
        <v>0</v>
      </c>
      <c r="I145" s="47">
        <f t="shared" si="5"/>
        <v>0</v>
      </c>
    </row>
    <row r="146" spans="1:9" ht="33.75">
      <c r="A146" s="18" t="s">
        <v>54</v>
      </c>
      <c r="B146" s="21" t="s">
        <v>21</v>
      </c>
      <c r="C146" s="22" t="s">
        <v>27</v>
      </c>
      <c r="D146" s="22" t="s">
        <v>17</v>
      </c>
      <c r="E146" s="22" t="s">
        <v>169</v>
      </c>
      <c r="F146" s="22" t="s">
        <v>45</v>
      </c>
      <c r="G146" s="38">
        <v>29</v>
      </c>
      <c r="H146" s="40">
        <v>0</v>
      </c>
      <c r="I146" s="47">
        <f t="shared" si="5"/>
        <v>0</v>
      </c>
    </row>
    <row r="147" spans="1:9" ht="12.75">
      <c r="A147" s="21" t="s">
        <v>128</v>
      </c>
      <c r="B147" s="21" t="s">
        <v>21</v>
      </c>
      <c r="C147" s="22" t="s">
        <v>27</v>
      </c>
      <c r="D147" s="22" t="s">
        <v>18</v>
      </c>
      <c r="E147" s="22" t="s">
        <v>121</v>
      </c>
      <c r="F147" s="22" t="s">
        <v>1</v>
      </c>
      <c r="G147" s="38">
        <v>110</v>
      </c>
      <c r="H147" s="40">
        <v>0</v>
      </c>
      <c r="I147" s="47">
        <f t="shared" si="5"/>
        <v>0</v>
      </c>
    </row>
    <row r="148" spans="1:9" ht="22.5">
      <c r="A148" s="21" t="s">
        <v>129</v>
      </c>
      <c r="B148" s="21" t="s">
        <v>21</v>
      </c>
      <c r="C148" s="22" t="s">
        <v>27</v>
      </c>
      <c r="D148" s="22" t="s">
        <v>18</v>
      </c>
      <c r="E148" s="22" t="s">
        <v>132</v>
      </c>
      <c r="F148" s="22" t="s">
        <v>1</v>
      </c>
      <c r="G148" s="38">
        <v>110</v>
      </c>
      <c r="H148" s="40">
        <v>0</v>
      </c>
      <c r="I148" s="47">
        <f t="shared" si="5"/>
        <v>0</v>
      </c>
    </row>
    <row r="149" spans="1:9" ht="22.5">
      <c r="A149" s="21" t="s">
        <v>130</v>
      </c>
      <c r="B149" s="21" t="s">
        <v>21</v>
      </c>
      <c r="C149" s="22" t="s">
        <v>27</v>
      </c>
      <c r="D149" s="22" t="s">
        <v>18</v>
      </c>
      <c r="E149" s="22" t="s">
        <v>133</v>
      </c>
      <c r="F149" s="22" t="s">
        <v>1</v>
      </c>
      <c r="G149" s="38">
        <v>110</v>
      </c>
      <c r="H149" s="40">
        <v>0</v>
      </c>
      <c r="I149" s="47">
        <f t="shared" si="5"/>
        <v>0</v>
      </c>
    </row>
    <row r="150" spans="1:9" ht="21" customHeight="1">
      <c r="A150" s="18" t="s">
        <v>131</v>
      </c>
      <c r="B150" s="21" t="s">
        <v>21</v>
      </c>
      <c r="C150" s="22" t="s">
        <v>27</v>
      </c>
      <c r="D150" s="22" t="s">
        <v>18</v>
      </c>
      <c r="E150" s="22" t="s">
        <v>133</v>
      </c>
      <c r="F150" s="22" t="s">
        <v>52</v>
      </c>
      <c r="G150" s="38">
        <v>110</v>
      </c>
      <c r="H150" s="45">
        <v>0</v>
      </c>
      <c r="I150" s="47">
        <f t="shared" si="5"/>
        <v>0</v>
      </c>
    </row>
    <row r="151" spans="1:9" ht="33.75">
      <c r="A151" s="18" t="s">
        <v>54</v>
      </c>
      <c r="B151" s="21" t="s">
        <v>21</v>
      </c>
      <c r="C151" s="22" t="s">
        <v>27</v>
      </c>
      <c r="D151" s="22" t="s">
        <v>18</v>
      </c>
      <c r="E151" s="22" t="s">
        <v>133</v>
      </c>
      <c r="F151" s="22" t="s">
        <v>45</v>
      </c>
      <c r="G151" s="38">
        <v>110</v>
      </c>
      <c r="H151" s="40">
        <v>0</v>
      </c>
      <c r="I151" s="47">
        <f t="shared" si="5"/>
        <v>0</v>
      </c>
    </row>
    <row r="152" spans="1:9" ht="38.25" customHeight="1">
      <c r="A152" s="18" t="s">
        <v>134</v>
      </c>
      <c r="B152" s="21" t="s">
        <v>21</v>
      </c>
      <c r="C152" s="22" t="s">
        <v>27</v>
      </c>
      <c r="D152" s="22" t="s">
        <v>18</v>
      </c>
      <c r="E152" s="22" t="s">
        <v>121</v>
      </c>
      <c r="F152" s="22" t="s">
        <v>1</v>
      </c>
      <c r="G152" s="38">
        <v>3</v>
      </c>
      <c r="H152" s="40">
        <v>0</v>
      </c>
      <c r="I152" s="47">
        <f t="shared" si="5"/>
        <v>0</v>
      </c>
    </row>
    <row r="153" spans="1:9" ht="22.5">
      <c r="A153" s="18" t="s">
        <v>135</v>
      </c>
      <c r="B153" s="21" t="s">
        <v>21</v>
      </c>
      <c r="C153" s="22" t="s">
        <v>27</v>
      </c>
      <c r="D153" s="22" t="s">
        <v>18</v>
      </c>
      <c r="E153" s="22" t="s">
        <v>151</v>
      </c>
      <c r="F153" s="22" t="s">
        <v>1</v>
      </c>
      <c r="G153" s="38">
        <v>3</v>
      </c>
      <c r="H153" s="45">
        <v>0</v>
      </c>
      <c r="I153" s="47">
        <f t="shared" si="5"/>
        <v>0</v>
      </c>
    </row>
    <row r="154" spans="1:9" ht="33.75">
      <c r="A154" s="18" t="s">
        <v>136</v>
      </c>
      <c r="B154" s="21" t="s">
        <v>21</v>
      </c>
      <c r="C154" s="22" t="s">
        <v>27</v>
      </c>
      <c r="D154" s="22" t="s">
        <v>18</v>
      </c>
      <c r="E154" s="22" t="s">
        <v>150</v>
      </c>
      <c r="F154" s="22" t="s">
        <v>1</v>
      </c>
      <c r="G154" s="38">
        <v>3</v>
      </c>
      <c r="H154" s="40">
        <v>0</v>
      </c>
      <c r="I154" s="47">
        <f t="shared" si="5"/>
        <v>0</v>
      </c>
    </row>
    <row r="155" spans="1:9" ht="24.75" customHeight="1">
      <c r="A155" s="18" t="s">
        <v>131</v>
      </c>
      <c r="B155" s="21" t="s">
        <v>21</v>
      </c>
      <c r="C155" s="22" t="s">
        <v>27</v>
      </c>
      <c r="D155" s="22" t="s">
        <v>18</v>
      </c>
      <c r="E155" s="22" t="s">
        <v>150</v>
      </c>
      <c r="F155" s="22" t="s">
        <v>52</v>
      </c>
      <c r="G155" s="38">
        <v>3</v>
      </c>
      <c r="H155" s="45">
        <v>0</v>
      </c>
      <c r="I155" s="47">
        <f t="shared" si="5"/>
        <v>0</v>
      </c>
    </row>
    <row r="156" spans="1:9" ht="33.75">
      <c r="A156" s="18" t="s">
        <v>54</v>
      </c>
      <c r="B156" s="21" t="s">
        <v>21</v>
      </c>
      <c r="C156" s="22" t="s">
        <v>27</v>
      </c>
      <c r="D156" s="22" t="s">
        <v>18</v>
      </c>
      <c r="E156" s="22" t="s">
        <v>150</v>
      </c>
      <c r="F156" s="22" t="s">
        <v>45</v>
      </c>
      <c r="G156" s="38">
        <v>3</v>
      </c>
      <c r="H156" s="40">
        <v>0</v>
      </c>
      <c r="I156" s="47">
        <f t="shared" si="5"/>
        <v>0</v>
      </c>
    </row>
    <row r="157" spans="1:9" ht="45">
      <c r="A157" s="18" t="s">
        <v>60</v>
      </c>
      <c r="B157" s="21" t="s">
        <v>21</v>
      </c>
      <c r="C157" s="22" t="s">
        <v>27</v>
      </c>
      <c r="D157" s="22" t="s">
        <v>18</v>
      </c>
      <c r="E157" s="19" t="s">
        <v>74</v>
      </c>
      <c r="F157" s="22" t="s">
        <v>1</v>
      </c>
      <c r="G157" s="38">
        <v>262</v>
      </c>
      <c r="H157" s="40">
        <f>H158</f>
        <v>236</v>
      </c>
      <c r="I157" s="47">
        <f t="shared" si="5"/>
        <v>90.07633587786259</v>
      </c>
    </row>
    <row r="158" spans="1:9" ht="33.75">
      <c r="A158" s="18" t="s">
        <v>58</v>
      </c>
      <c r="B158" s="21" t="s">
        <v>21</v>
      </c>
      <c r="C158" s="22" t="s">
        <v>27</v>
      </c>
      <c r="D158" s="22" t="s">
        <v>18</v>
      </c>
      <c r="E158" s="19" t="s">
        <v>77</v>
      </c>
      <c r="F158" s="22" t="s">
        <v>1</v>
      </c>
      <c r="G158" s="38">
        <v>262</v>
      </c>
      <c r="H158" s="40">
        <f>H159</f>
        <v>236</v>
      </c>
      <c r="I158" s="47">
        <f t="shared" si="5"/>
        <v>90.07633587786259</v>
      </c>
    </row>
    <row r="159" spans="1:9" ht="12.75">
      <c r="A159" s="21" t="s">
        <v>30</v>
      </c>
      <c r="B159" s="21" t="s">
        <v>21</v>
      </c>
      <c r="C159" s="22" t="s">
        <v>27</v>
      </c>
      <c r="D159" s="22" t="s">
        <v>18</v>
      </c>
      <c r="E159" s="19" t="s">
        <v>84</v>
      </c>
      <c r="F159" s="22" t="s">
        <v>1</v>
      </c>
      <c r="G159" s="38">
        <v>262</v>
      </c>
      <c r="H159" s="41">
        <f>H160+H162</f>
        <v>236</v>
      </c>
      <c r="I159" s="47">
        <f t="shared" si="5"/>
        <v>90.07633587786259</v>
      </c>
    </row>
    <row r="160" spans="1:9" ht="33.75">
      <c r="A160" s="18" t="s">
        <v>54</v>
      </c>
      <c r="B160" s="18" t="s">
        <v>21</v>
      </c>
      <c r="C160" s="19" t="s">
        <v>27</v>
      </c>
      <c r="D160" s="19" t="s">
        <v>18</v>
      </c>
      <c r="E160" s="19" t="s">
        <v>84</v>
      </c>
      <c r="F160" s="22" t="s">
        <v>52</v>
      </c>
      <c r="G160" s="38">
        <f>G161</f>
        <v>209</v>
      </c>
      <c r="H160" s="40">
        <f>H161</f>
        <v>183.1</v>
      </c>
      <c r="I160" s="47">
        <f t="shared" si="5"/>
        <v>87.60765550239235</v>
      </c>
    </row>
    <row r="161" spans="1:9" ht="33.75">
      <c r="A161" s="18" t="s">
        <v>49</v>
      </c>
      <c r="B161" s="18" t="s">
        <v>21</v>
      </c>
      <c r="C161" s="19" t="s">
        <v>27</v>
      </c>
      <c r="D161" s="19" t="s">
        <v>18</v>
      </c>
      <c r="E161" s="19" t="s">
        <v>84</v>
      </c>
      <c r="F161" s="19" t="s">
        <v>45</v>
      </c>
      <c r="G161" s="38">
        <v>209</v>
      </c>
      <c r="H161" s="40">
        <v>183.1</v>
      </c>
      <c r="I161" s="47">
        <f t="shared" si="5"/>
        <v>87.60765550239235</v>
      </c>
    </row>
    <row r="162" spans="1:9" ht="12.75">
      <c r="A162" s="18" t="s">
        <v>114</v>
      </c>
      <c r="B162" s="18" t="s">
        <v>21</v>
      </c>
      <c r="C162" s="19" t="s">
        <v>27</v>
      </c>
      <c r="D162" s="19" t="s">
        <v>18</v>
      </c>
      <c r="E162" s="19" t="s">
        <v>84</v>
      </c>
      <c r="F162" s="19" t="s">
        <v>113</v>
      </c>
      <c r="G162" s="38">
        <v>53</v>
      </c>
      <c r="H162" s="40">
        <v>52.9</v>
      </c>
      <c r="I162" s="47">
        <f t="shared" si="5"/>
        <v>99.81132075471699</v>
      </c>
    </row>
    <row r="163" spans="1:14" ht="12.75">
      <c r="A163" s="18" t="s">
        <v>115</v>
      </c>
      <c r="B163" s="18" t="s">
        <v>21</v>
      </c>
      <c r="C163" s="19" t="s">
        <v>27</v>
      </c>
      <c r="D163" s="19" t="s">
        <v>18</v>
      </c>
      <c r="E163" s="19" t="s">
        <v>84</v>
      </c>
      <c r="F163" s="19" t="s">
        <v>112</v>
      </c>
      <c r="G163" s="38">
        <v>53</v>
      </c>
      <c r="H163" s="40">
        <f>H164+H165</f>
        <v>52.9</v>
      </c>
      <c r="I163" s="47">
        <f t="shared" si="5"/>
        <v>99.81132075471699</v>
      </c>
      <c r="N163" t="s">
        <v>40</v>
      </c>
    </row>
    <row r="164" spans="1:9" ht="22.5">
      <c r="A164" s="18" t="s">
        <v>157</v>
      </c>
      <c r="B164" s="18" t="s">
        <v>21</v>
      </c>
      <c r="C164" s="19" t="s">
        <v>27</v>
      </c>
      <c r="D164" s="19" t="s">
        <v>18</v>
      </c>
      <c r="E164" s="19" t="s">
        <v>84</v>
      </c>
      <c r="F164" s="19" t="s">
        <v>152</v>
      </c>
      <c r="G164" s="38">
        <v>51</v>
      </c>
      <c r="H164" s="40">
        <v>50.9</v>
      </c>
      <c r="I164" s="47">
        <f t="shared" si="5"/>
        <v>99.80392156862746</v>
      </c>
    </row>
    <row r="165" spans="1:9" ht="12.75">
      <c r="A165" s="18" t="s">
        <v>161</v>
      </c>
      <c r="B165" s="18" t="s">
        <v>21</v>
      </c>
      <c r="C165" s="19" t="s">
        <v>27</v>
      </c>
      <c r="D165" s="19" t="s">
        <v>18</v>
      </c>
      <c r="E165" s="19" t="s">
        <v>84</v>
      </c>
      <c r="F165" s="19" t="s">
        <v>154</v>
      </c>
      <c r="G165" s="38">
        <v>2</v>
      </c>
      <c r="H165" s="40">
        <v>2</v>
      </c>
      <c r="I165" s="47">
        <f t="shared" si="5"/>
        <v>100</v>
      </c>
    </row>
    <row r="166" spans="1:9" ht="12.75">
      <c r="A166" s="20" t="s">
        <v>116</v>
      </c>
      <c r="B166" s="20" t="s">
        <v>21</v>
      </c>
      <c r="C166" s="17" t="s">
        <v>110</v>
      </c>
      <c r="D166" s="17" t="s">
        <v>32</v>
      </c>
      <c r="E166" s="17" t="s">
        <v>75</v>
      </c>
      <c r="F166" s="17" t="s">
        <v>1</v>
      </c>
      <c r="G166" s="39">
        <v>100</v>
      </c>
      <c r="H166" s="51">
        <v>0</v>
      </c>
      <c r="I166" s="50">
        <f t="shared" si="5"/>
        <v>0</v>
      </c>
    </row>
    <row r="167" spans="1:9" ht="22.5">
      <c r="A167" s="18" t="s">
        <v>118</v>
      </c>
      <c r="B167" s="18" t="s">
        <v>21</v>
      </c>
      <c r="C167" s="19" t="s">
        <v>110</v>
      </c>
      <c r="D167" s="19" t="s">
        <v>27</v>
      </c>
      <c r="E167" s="19" t="s">
        <v>75</v>
      </c>
      <c r="F167" s="19" t="s">
        <v>1</v>
      </c>
      <c r="G167" s="38">
        <v>100</v>
      </c>
      <c r="H167" s="40">
        <v>0</v>
      </c>
      <c r="I167" s="47">
        <f t="shared" si="5"/>
        <v>0</v>
      </c>
    </row>
    <row r="168" spans="1:9" ht="24" customHeight="1">
      <c r="A168" s="18" t="s">
        <v>120</v>
      </c>
      <c r="B168" s="18" t="s">
        <v>21</v>
      </c>
      <c r="C168" s="19" t="s">
        <v>110</v>
      </c>
      <c r="D168" s="19" t="s">
        <v>27</v>
      </c>
      <c r="E168" s="19" t="s">
        <v>121</v>
      </c>
      <c r="F168" s="19" t="s">
        <v>1</v>
      </c>
      <c r="G168" s="38">
        <v>100</v>
      </c>
      <c r="H168" s="40">
        <v>0</v>
      </c>
      <c r="I168" s="47">
        <f t="shared" si="5"/>
        <v>0</v>
      </c>
    </row>
    <row r="169" spans="1:9" ht="33.75">
      <c r="A169" s="18" t="s">
        <v>122</v>
      </c>
      <c r="B169" s="18" t="s">
        <v>21</v>
      </c>
      <c r="C169" s="19" t="s">
        <v>110</v>
      </c>
      <c r="D169" s="19" t="s">
        <v>27</v>
      </c>
      <c r="E169" s="19" t="s">
        <v>119</v>
      </c>
      <c r="F169" s="19" t="s">
        <v>1</v>
      </c>
      <c r="G169" s="38">
        <v>100</v>
      </c>
      <c r="H169" s="40">
        <v>0</v>
      </c>
      <c r="I169" s="47">
        <f t="shared" si="5"/>
        <v>0</v>
      </c>
    </row>
    <row r="170" spans="1:9" ht="22.5">
      <c r="A170" s="18" t="s">
        <v>123</v>
      </c>
      <c r="B170" s="18" t="s">
        <v>21</v>
      </c>
      <c r="C170" s="19" t="s">
        <v>110</v>
      </c>
      <c r="D170" s="19" t="s">
        <v>27</v>
      </c>
      <c r="E170" s="19" t="s">
        <v>119</v>
      </c>
      <c r="F170" s="19" t="s">
        <v>1</v>
      </c>
      <c r="G170" s="38">
        <v>100</v>
      </c>
      <c r="H170" s="40">
        <v>0</v>
      </c>
      <c r="I170" s="47">
        <f t="shared" si="5"/>
        <v>0</v>
      </c>
    </row>
    <row r="171" spans="1:9" ht="22.5">
      <c r="A171" s="18" t="s">
        <v>124</v>
      </c>
      <c r="B171" s="18" t="s">
        <v>21</v>
      </c>
      <c r="C171" s="19" t="s">
        <v>110</v>
      </c>
      <c r="D171" s="19" t="s">
        <v>27</v>
      </c>
      <c r="E171" s="19" t="s">
        <v>137</v>
      </c>
      <c r="F171" s="19" t="s">
        <v>1</v>
      </c>
      <c r="G171" s="38">
        <v>100</v>
      </c>
      <c r="H171" s="40">
        <v>0</v>
      </c>
      <c r="I171" s="47">
        <f t="shared" si="5"/>
        <v>0</v>
      </c>
    </row>
    <row r="172" spans="1:9" ht="33.75">
      <c r="A172" s="18" t="s">
        <v>54</v>
      </c>
      <c r="B172" s="18" t="s">
        <v>21</v>
      </c>
      <c r="C172" s="19" t="s">
        <v>110</v>
      </c>
      <c r="D172" s="19" t="s">
        <v>27</v>
      </c>
      <c r="E172" s="19" t="s">
        <v>137</v>
      </c>
      <c r="F172" s="19" t="s">
        <v>52</v>
      </c>
      <c r="G172" s="38">
        <v>100</v>
      </c>
      <c r="H172" s="40">
        <v>0</v>
      </c>
      <c r="I172" s="47">
        <f t="shared" si="5"/>
        <v>0</v>
      </c>
    </row>
    <row r="173" spans="1:9" ht="33.75">
      <c r="A173" s="18" t="s">
        <v>49</v>
      </c>
      <c r="B173" s="18" t="s">
        <v>21</v>
      </c>
      <c r="C173" s="19" t="s">
        <v>110</v>
      </c>
      <c r="D173" s="19" t="s">
        <v>27</v>
      </c>
      <c r="E173" s="19" t="s">
        <v>137</v>
      </c>
      <c r="F173" s="19" t="s">
        <v>45</v>
      </c>
      <c r="G173" s="38">
        <v>100</v>
      </c>
      <c r="H173" s="40">
        <v>0</v>
      </c>
      <c r="I173" s="47">
        <f t="shared" si="5"/>
        <v>0</v>
      </c>
    </row>
    <row r="174" spans="1:9" ht="12.75">
      <c r="A174" s="20" t="s">
        <v>39</v>
      </c>
      <c r="B174" s="20" t="s">
        <v>21</v>
      </c>
      <c r="C174" s="17" t="s">
        <v>0</v>
      </c>
      <c r="D174" s="17" t="s">
        <v>32</v>
      </c>
      <c r="E174" s="17" t="s">
        <v>75</v>
      </c>
      <c r="F174" s="17" t="s">
        <v>1</v>
      </c>
      <c r="G174" s="39">
        <v>3187.521</v>
      </c>
      <c r="H174" s="51">
        <f>H175</f>
        <v>2440.1000000000004</v>
      </c>
      <c r="I174" s="50">
        <f t="shared" si="5"/>
        <v>76.55165252244613</v>
      </c>
    </row>
    <row r="175" spans="1:9" ht="12.75">
      <c r="A175" s="18" t="s">
        <v>31</v>
      </c>
      <c r="B175" s="18" t="s">
        <v>21</v>
      </c>
      <c r="C175" s="19" t="s">
        <v>0</v>
      </c>
      <c r="D175" s="19" t="s">
        <v>16</v>
      </c>
      <c r="E175" s="19" t="s">
        <v>75</v>
      </c>
      <c r="F175" s="19" t="s">
        <v>1</v>
      </c>
      <c r="G175" s="38">
        <v>3187.521</v>
      </c>
      <c r="H175" s="45">
        <f>H176+H182+H183</f>
        <v>2440.1000000000004</v>
      </c>
      <c r="I175" s="47">
        <f aca="true" t="shared" si="6" ref="I175:I184">H175/G175*100</f>
        <v>76.55165252244613</v>
      </c>
    </row>
    <row r="176" spans="1:9" ht="24" customHeight="1">
      <c r="A176" s="18" t="s">
        <v>139</v>
      </c>
      <c r="B176" s="18" t="s">
        <v>21</v>
      </c>
      <c r="C176" s="19" t="s">
        <v>0</v>
      </c>
      <c r="D176" s="19" t="s">
        <v>16</v>
      </c>
      <c r="E176" s="19" t="s">
        <v>88</v>
      </c>
      <c r="F176" s="19" t="s">
        <v>1</v>
      </c>
      <c r="G176" s="38">
        <v>2551</v>
      </c>
      <c r="H176" s="46">
        <f>H177</f>
        <v>1810.1</v>
      </c>
      <c r="I176" s="47">
        <f t="shared" si="6"/>
        <v>70.95648765190121</v>
      </c>
    </row>
    <row r="177" spans="1:9" ht="33.75" customHeight="1">
      <c r="A177" s="18" t="s">
        <v>59</v>
      </c>
      <c r="B177" s="18" t="s">
        <v>21</v>
      </c>
      <c r="C177" s="19" t="s">
        <v>0</v>
      </c>
      <c r="D177" s="19" t="s">
        <v>16</v>
      </c>
      <c r="E177" s="19" t="s">
        <v>89</v>
      </c>
      <c r="F177" s="19" t="s">
        <v>1</v>
      </c>
      <c r="G177" s="38">
        <v>2551</v>
      </c>
      <c r="H177" s="40">
        <f>H178</f>
        <v>1810.1</v>
      </c>
      <c r="I177" s="47">
        <f t="shared" si="6"/>
        <v>70.95648765190121</v>
      </c>
    </row>
    <row r="178" spans="1:9" ht="35.25" customHeight="1">
      <c r="A178" s="18" t="s">
        <v>91</v>
      </c>
      <c r="B178" s="18" t="s">
        <v>21</v>
      </c>
      <c r="C178" s="19" t="s">
        <v>0</v>
      </c>
      <c r="D178" s="19" t="s">
        <v>16</v>
      </c>
      <c r="E178" s="19" t="s">
        <v>90</v>
      </c>
      <c r="F178" s="19" t="s">
        <v>1</v>
      </c>
      <c r="G178" s="38">
        <v>2551</v>
      </c>
      <c r="H178" s="40">
        <f>H179</f>
        <v>1810.1</v>
      </c>
      <c r="I178" s="47">
        <f t="shared" si="6"/>
        <v>70.95648765190121</v>
      </c>
    </row>
    <row r="179" spans="1:9" ht="22.5" customHeight="1">
      <c r="A179" s="18" t="s">
        <v>92</v>
      </c>
      <c r="B179" s="18" t="s">
        <v>21</v>
      </c>
      <c r="C179" s="19" t="s">
        <v>0</v>
      </c>
      <c r="D179" s="19" t="s">
        <v>16</v>
      </c>
      <c r="E179" s="19" t="s">
        <v>86</v>
      </c>
      <c r="F179" s="19" t="s">
        <v>1</v>
      </c>
      <c r="G179" s="38">
        <v>2551</v>
      </c>
      <c r="H179" s="41">
        <f>H180</f>
        <v>1810.1</v>
      </c>
      <c r="I179" s="47">
        <f t="shared" si="6"/>
        <v>70.95648765190121</v>
      </c>
    </row>
    <row r="180" spans="1:9" ht="12.75">
      <c r="A180" s="18" t="s">
        <v>56</v>
      </c>
      <c r="B180" s="18" t="s">
        <v>21</v>
      </c>
      <c r="C180" s="19" t="s">
        <v>0</v>
      </c>
      <c r="D180" s="19" t="s">
        <v>16</v>
      </c>
      <c r="E180" s="19" t="s">
        <v>86</v>
      </c>
      <c r="F180" s="19" t="s">
        <v>55</v>
      </c>
      <c r="G180" s="38">
        <v>2551</v>
      </c>
      <c r="H180" s="45">
        <f>H181</f>
        <v>1810.1</v>
      </c>
      <c r="I180" s="47">
        <f t="shared" si="6"/>
        <v>70.95648765190121</v>
      </c>
    </row>
    <row r="181" spans="1:9" ht="40.5" customHeight="1">
      <c r="A181" s="18" t="s">
        <v>57</v>
      </c>
      <c r="B181" s="18" t="s">
        <v>21</v>
      </c>
      <c r="C181" s="19" t="s">
        <v>0</v>
      </c>
      <c r="D181" s="19" t="s">
        <v>16</v>
      </c>
      <c r="E181" s="19" t="s">
        <v>86</v>
      </c>
      <c r="F181" s="19" t="s">
        <v>47</v>
      </c>
      <c r="G181" s="38">
        <v>2551</v>
      </c>
      <c r="H181" s="40">
        <v>1810.1</v>
      </c>
      <c r="I181" s="47">
        <f t="shared" si="6"/>
        <v>70.95648765190121</v>
      </c>
    </row>
    <row r="182" spans="1:9" ht="16.5" customHeight="1">
      <c r="A182" s="18" t="s">
        <v>109</v>
      </c>
      <c r="B182" s="18" t="s">
        <v>21</v>
      </c>
      <c r="C182" s="19" t="s">
        <v>0</v>
      </c>
      <c r="D182" s="19" t="s">
        <v>16</v>
      </c>
      <c r="E182" s="19" t="s">
        <v>162</v>
      </c>
      <c r="F182" s="19" t="s">
        <v>107</v>
      </c>
      <c r="G182" s="38">
        <v>577.65</v>
      </c>
      <c r="H182" s="40">
        <v>577.7</v>
      </c>
      <c r="I182" s="47">
        <f t="shared" si="6"/>
        <v>100.00865576040856</v>
      </c>
    </row>
    <row r="183" spans="1:9" ht="16.5" customHeight="1">
      <c r="A183" s="18" t="s">
        <v>109</v>
      </c>
      <c r="B183" s="18" t="s">
        <v>21</v>
      </c>
      <c r="C183" s="19" t="s">
        <v>0</v>
      </c>
      <c r="D183" s="19" t="s">
        <v>16</v>
      </c>
      <c r="E183" s="19" t="s">
        <v>108</v>
      </c>
      <c r="F183" s="19" t="s">
        <v>107</v>
      </c>
      <c r="G183" s="38">
        <v>58.871</v>
      </c>
      <c r="H183" s="41">
        <v>52.3</v>
      </c>
      <c r="I183" s="47">
        <f t="shared" si="6"/>
        <v>88.8383074858589</v>
      </c>
    </row>
    <row r="184" spans="1:9" ht="12.75">
      <c r="A184" s="18" t="s">
        <v>64</v>
      </c>
      <c r="B184" s="18"/>
      <c r="C184" s="19"/>
      <c r="D184" s="19"/>
      <c r="E184" s="19"/>
      <c r="F184" s="19"/>
      <c r="G184" s="39">
        <v>15094.6</v>
      </c>
      <c r="H184" s="49">
        <f>H15</f>
        <v>10063.6</v>
      </c>
      <c r="I184" s="50">
        <f t="shared" si="6"/>
        <v>66.67019993905106</v>
      </c>
    </row>
    <row r="185" spans="1:7" ht="12.75">
      <c r="A185" s="23"/>
      <c r="B185" s="23"/>
      <c r="C185" s="24"/>
      <c r="D185" s="24"/>
      <c r="E185" s="24"/>
      <c r="F185" s="24"/>
      <c r="G185" s="24"/>
    </row>
    <row r="186" spans="1:7" ht="12.75">
      <c r="A186" s="25"/>
      <c r="B186" s="25"/>
      <c r="C186" s="24"/>
      <c r="D186" s="24"/>
      <c r="E186" s="24"/>
      <c r="F186" s="24"/>
      <c r="G186" s="24"/>
    </row>
    <row r="187" spans="1:7" ht="12.75">
      <c r="A187" s="25" t="s">
        <v>98</v>
      </c>
      <c r="B187" s="33"/>
      <c r="C187" s="24"/>
      <c r="D187" s="24"/>
      <c r="E187" s="24"/>
      <c r="F187" s="24" t="s">
        <v>99</v>
      </c>
      <c r="G187" s="24"/>
    </row>
    <row r="188" spans="1:7" ht="12.75">
      <c r="A188" s="2"/>
      <c r="B188" s="2"/>
      <c r="C188" s="1"/>
      <c r="E188" s="1"/>
      <c r="F188" s="1"/>
      <c r="G188" s="1"/>
    </row>
    <row r="189" spans="1:7" ht="12.75">
      <c r="A189" s="3"/>
      <c r="B189" s="3"/>
      <c r="C189" s="1"/>
      <c r="E189" s="1"/>
      <c r="F189" s="1"/>
      <c r="G189" s="1"/>
    </row>
    <row r="190" spans="1:7" ht="12.75">
      <c r="A190" s="2"/>
      <c r="B190" s="2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  <row r="6683" spans="1:7" ht="12.75">
      <c r="A6683" s="1"/>
      <c r="B6683" s="1"/>
      <c r="C6683" s="1"/>
      <c r="E6683" s="1"/>
      <c r="F6683" s="1"/>
      <c r="G6683" s="1"/>
    </row>
    <row r="6684" spans="1:7" ht="12.75">
      <c r="A6684" s="1"/>
      <c r="B6684" s="1"/>
      <c r="C6684" s="1"/>
      <c r="E6684" s="1"/>
      <c r="F6684" s="1"/>
      <c r="G6684" s="1"/>
    </row>
    <row r="6685" spans="1:7" ht="12.75">
      <c r="A6685" s="1"/>
      <c r="B6685" s="1"/>
      <c r="C6685" s="1"/>
      <c r="E6685" s="1"/>
      <c r="F6685" s="1"/>
      <c r="G6685" s="1"/>
    </row>
    <row r="6686" spans="1:7" ht="12.75">
      <c r="A6686" s="1"/>
      <c r="B6686" s="1"/>
      <c r="C6686" s="1"/>
      <c r="E6686" s="1"/>
      <c r="F6686" s="1"/>
      <c r="G6686" s="1"/>
    </row>
    <row r="6687" spans="1:7" ht="12.75">
      <c r="A6687" s="1"/>
      <c r="B6687" s="1"/>
      <c r="C6687" s="1"/>
      <c r="E6687" s="1"/>
      <c r="F6687" s="1"/>
      <c r="G6687" s="1"/>
    </row>
    <row r="6688" spans="1:7" ht="12.75">
      <c r="A6688" s="1"/>
      <c r="B6688" s="1"/>
      <c r="C6688" s="1"/>
      <c r="E6688" s="1"/>
      <c r="F6688" s="1"/>
      <c r="G6688" s="1"/>
    </row>
    <row r="6689" spans="1:7" ht="12.75">
      <c r="A6689" s="1"/>
      <c r="B6689" s="1"/>
      <c r="C6689" s="1"/>
      <c r="E6689" s="1"/>
      <c r="F6689" s="1"/>
      <c r="G6689" s="1"/>
    </row>
    <row r="6690" spans="1:7" ht="12.75">
      <c r="A6690" s="1"/>
      <c r="B6690" s="1"/>
      <c r="C6690" s="1"/>
      <c r="E6690" s="1"/>
      <c r="F6690" s="1"/>
      <c r="G6690" s="1"/>
    </row>
    <row r="6691" spans="1:7" ht="12.75">
      <c r="A6691" s="1"/>
      <c r="B6691" s="1"/>
      <c r="C6691" s="1"/>
      <c r="E6691" s="1"/>
      <c r="F6691" s="1"/>
      <c r="G6691" s="1"/>
    </row>
    <row r="6692" spans="1:7" ht="12.75">
      <c r="A6692" s="1"/>
      <c r="B6692" s="1"/>
      <c r="C6692" s="1"/>
      <c r="E6692" s="1"/>
      <c r="F6692" s="1"/>
      <c r="G6692" s="1"/>
    </row>
    <row r="6693" spans="1:7" ht="12.75">
      <c r="A6693" s="1"/>
      <c r="B6693" s="1"/>
      <c r="C6693" s="1"/>
      <c r="E6693" s="1"/>
      <c r="F6693" s="1"/>
      <c r="G6693" s="1"/>
    </row>
    <row r="6694" spans="1:7" ht="12.75">
      <c r="A6694" s="1"/>
      <c r="B6694" s="1"/>
      <c r="C6694" s="1"/>
      <c r="E6694" s="1"/>
      <c r="F6694" s="1"/>
      <c r="G6694" s="1"/>
    </row>
  </sheetData>
  <sheetProtection/>
  <mergeCells count="18">
    <mergeCell ref="D12:D13"/>
    <mergeCell ref="E12:E13"/>
    <mergeCell ref="F12:F13"/>
    <mergeCell ref="G12:G13"/>
    <mergeCell ref="A1:G1"/>
    <mergeCell ref="A2:G2"/>
    <mergeCell ref="A3:G3"/>
    <mergeCell ref="A4:G4"/>
    <mergeCell ref="H11:H13"/>
    <mergeCell ref="I11:I13"/>
    <mergeCell ref="A7:G7"/>
    <mergeCell ref="A5:G5"/>
    <mergeCell ref="A6:G6"/>
    <mergeCell ref="A8:G8"/>
    <mergeCell ref="A9:F9"/>
    <mergeCell ref="A10:F10"/>
    <mergeCell ref="A12:A13"/>
    <mergeCell ref="C12:C13"/>
  </mergeCells>
  <hyperlinks>
    <hyperlink ref="F11" location="_ftn4" display="_ftn4"/>
    <hyperlink ref="A18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94"/>
  <sheetViews>
    <sheetView zoomScale="75" zoomScaleNormal="75" workbookViewId="0" topLeftCell="A1">
      <selection activeCell="Q19" sqref="Q19"/>
    </sheetView>
  </sheetViews>
  <sheetFormatPr defaultColWidth="9.00390625" defaultRowHeight="12.75"/>
  <cols>
    <col min="1" max="1" width="35.00390625" style="0" customWidth="1"/>
    <col min="2" max="2" width="8.00390625" style="0" customWidth="1"/>
    <col min="3" max="3" width="5.375" style="1" customWidth="1"/>
    <col min="4" max="4" width="10.25390625" style="0" customWidth="1"/>
    <col min="5" max="5" width="7.625" style="0" customWidth="1"/>
    <col min="6" max="6" width="8.625" style="0" customWidth="1"/>
    <col min="7" max="7" width="8.125" style="0" customWidth="1"/>
    <col min="8" max="8" width="7.75390625" style="0" customWidth="1"/>
  </cols>
  <sheetData>
    <row r="1" spans="1:6" ht="7.5" customHeight="1">
      <c r="A1" s="70"/>
      <c r="B1" s="70"/>
      <c r="C1" s="70"/>
      <c r="D1" s="70"/>
      <c r="E1" s="70"/>
      <c r="F1" s="71"/>
    </row>
    <row r="2" spans="1:6" ht="23.25" customHeight="1">
      <c r="A2" s="63" t="s">
        <v>165</v>
      </c>
      <c r="B2" s="63"/>
      <c r="C2" s="63"/>
      <c r="D2" s="63"/>
      <c r="E2" s="63"/>
      <c r="F2" s="64"/>
    </row>
    <row r="3" spans="1:6" ht="29.25" customHeight="1">
      <c r="A3" s="63" t="s">
        <v>42</v>
      </c>
      <c r="B3" s="63"/>
      <c r="C3" s="63"/>
      <c r="D3" s="63"/>
      <c r="E3" s="63"/>
      <c r="F3" s="64"/>
    </row>
    <row r="4" spans="1:6" ht="15.75" customHeight="1">
      <c r="A4" s="63" t="s">
        <v>43</v>
      </c>
      <c r="B4" s="64"/>
      <c r="C4" s="64"/>
      <c r="D4" s="64"/>
      <c r="E4" s="64"/>
      <c r="F4" s="64"/>
    </row>
    <row r="5" spans="1:6" ht="12.75" customHeight="1">
      <c r="A5" s="63" t="s">
        <v>207</v>
      </c>
      <c r="B5" s="63"/>
      <c r="C5" s="63"/>
      <c r="D5" s="63"/>
      <c r="E5" s="63"/>
      <c r="F5" s="64"/>
    </row>
    <row r="6" spans="1:6" ht="14.25" customHeight="1">
      <c r="A6" s="65" t="s">
        <v>61</v>
      </c>
      <c r="B6" s="65"/>
      <c r="C6" s="65"/>
      <c r="D6" s="65"/>
      <c r="E6" s="65"/>
      <c r="F6" s="65"/>
    </row>
    <row r="7" spans="1:6" ht="14.25" customHeight="1">
      <c r="A7" s="61" t="s">
        <v>62</v>
      </c>
      <c r="B7" s="61"/>
      <c r="C7" s="61"/>
      <c r="D7" s="61"/>
      <c r="E7" s="61"/>
      <c r="F7" s="61"/>
    </row>
    <row r="8" spans="1:6" ht="12.75" customHeight="1">
      <c r="A8" s="61" t="s">
        <v>63</v>
      </c>
      <c r="B8" s="61"/>
      <c r="C8" s="61"/>
      <c r="D8" s="61"/>
      <c r="E8" s="61"/>
      <c r="F8" s="61"/>
    </row>
    <row r="9" spans="1:6" ht="17.25" customHeight="1">
      <c r="A9" s="61" t="s">
        <v>105</v>
      </c>
      <c r="B9" s="75"/>
      <c r="C9" s="75"/>
      <c r="D9" s="75"/>
      <c r="E9" s="75"/>
      <c r="F9" s="75"/>
    </row>
    <row r="10" spans="1:6" ht="1.5" customHeight="1" thickBot="1">
      <c r="A10" s="67"/>
      <c r="B10" s="67"/>
      <c r="C10" s="67"/>
      <c r="D10" s="67"/>
      <c r="E10" s="67"/>
      <c r="F10" s="4"/>
    </row>
    <row r="11" spans="1:8" ht="22.5">
      <c r="A11" s="5" t="s">
        <v>5</v>
      </c>
      <c r="B11" s="6" t="s">
        <v>6</v>
      </c>
      <c r="C11" s="6" t="s">
        <v>7</v>
      </c>
      <c r="D11" s="6" t="s">
        <v>2</v>
      </c>
      <c r="E11" s="7" t="s">
        <v>3</v>
      </c>
      <c r="F11" s="8" t="s">
        <v>97</v>
      </c>
      <c r="G11" s="55" t="s">
        <v>194</v>
      </c>
      <c r="H11" s="58" t="s">
        <v>166</v>
      </c>
    </row>
    <row r="12" spans="1:8" ht="12.75">
      <c r="A12" s="68"/>
      <c r="B12" s="69"/>
      <c r="C12" s="72"/>
      <c r="D12" s="72" t="s">
        <v>8</v>
      </c>
      <c r="E12" s="73" t="s">
        <v>9</v>
      </c>
      <c r="F12" s="74"/>
      <c r="G12" s="56"/>
      <c r="H12" s="59"/>
    </row>
    <row r="13" spans="1:8" ht="13.5" thickBot="1">
      <c r="A13" s="68"/>
      <c r="B13" s="69"/>
      <c r="C13" s="72"/>
      <c r="D13" s="72"/>
      <c r="E13" s="73"/>
      <c r="F13" s="74"/>
      <c r="G13" s="57"/>
      <c r="H13" s="60"/>
    </row>
    <row r="14" spans="1:8" ht="17.25" customHeight="1" thickBot="1">
      <c r="A14" s="9">
        <v>1</v>
      </c>
      <c r="B14" s="10">
        <v>3</v>
      </c>
      <c r="C14" s="10">
        <v>4</v>
      </c>
      <c r="D14" s="10">
        <v>5</v>
      </c>
      <c r="E14" s="11">
        <v>6</v>
      </c>
      <c r="F14" s="12" t="s">
        <v>36</v>
      </c>
      <c r="G14" s="34">
        <v>8</v>
      </c>
      <c r="H14" s="35">
        <v>9</v>
      </c>
    </row>
    <row r="15" spans="1:8" ht="26.25" customHeight="1">
      <c r="A15" s="13" t="s">
        <v>35</v>
      </c>
      <c r="B15" s="14" t="s">
        <v>32</v>
      </c>
      <c r="C15" s="14" t="s">
        <v>32</v>
      </c>
      <c r="D15" s="14" t="s">
        <v>75</v>
      </c>
      <c r="E15" s="15" t="s">
        <v>1</v>
      </c>
      <c r="F15" s="36">
        <v>15094.6</v>
      </c>
      <c r="G15" s="39">
        <f>G16+G43+G52+G106+G137+G174</f>
        <v>10063.6</v>
      </c>
      <c r="H15" s="50">
        <f aca="true" t="shared" si="0" ref="H15:H46">G15/F15*100</f>
        <v>66.67019993905106</v>
      </c>
    </row>
    <row r="16" spans="1:8" ht="12.75">
      <c r="A16" s="16" t="s">
        <v>10</v>
      </c>
      <c r="B16" s="17" t="s">
        <v>16</v>
      </c>
      <c r="C16" s="17" t="s">
        <v>32</v>
      </c>
      <c r="D16" s="17" t="s">
        <v>75</v>
      </c>
      <c r="E16" s="17" t="s">
        <v>1</v>
      </c>
      <c r="F16" s="36">
        <v>1030.1</v>
      </c>
      <c r="G16" s="49">
        <f>G17+G24+G38</f>
        <v>719</v>
      </c>
      <c r="H16" s="50">
        <f t="shared" si="0"/>
        <v>69.79904863605476</v>
      </c>
    </row>
    <row r="17" spans="1:9" ht="36" customHeight="1">
      <c r="A17" s="18" t="s">
        <v>11</v>
      </c>
      <c r="B17" s="19" t="s">
        <v>12</v>
      </c>
      <c r="C17" s="19" t="s">
        <v>13</v>
      </c>
      <c r="D17" s="19" t="s">
        <v>85</v>
      </c>
      <c r="E17" s="19" t="s">
        <v>14</v>
      </c>
      <c r="F17" s="37">
        <v>565</v>
      </c>
      <c r="G17" s="40">
        <v>440.3</v>
      </c>
      <c r="H17" s="47">
        <f t="shared" si="0"/>
        <v>77.929203539823</v>
      </c>
      <c r="I17" t="s">
        <v>40</v>
      </c>
    </row>
    <row r="18" spans="1:12" ht="44.25" customHeight="1">
      <c r="A18" s="18" t="s">
        <v>60</v>
      </c>
      <c r="B18" s="19" t="s">
        <v>12</v>
      </c>
      <c r="C18" s="19" t="s">
        <v>13</v>
      </c>
      <c r="D18" s="19" t="s">
        <v>78</v>
      </c>
      <c r="E18" s="19" t="s">
        <v>1</v>
      </c>
      <c r="F18" s="37">
        <v>565</v>
      </c>
      <c r="G18" s="40">
        <v>440.3</v>
      </c>
      <c r="H18" s="47">
        <f t="shared" si="0"/>
        <v>77.929203539823</v>
      </c>
      <c r="L18" t="s">
        <v>40</v>
      </c>
    </row>
    <row r="19" spans="1:8" ht="36.75" customHeight="1">
      <c r="A19" s="18" t="s">
        <v>58</v>
      </c>
      <c r="B19" s="19" t="s">
        <v>16</v>
      </c>
      <c r="C19" s="19" t="s">
        <v>17</v>
      </c>
      <c r="D19" s="19" t="s">
        <v>87</v>
      </c>
      <c r="E19" s="19" t="s">
        <v>1</v>
      </c>
      <c r="F19" s="37">
        <v>565</v>
      </c>
      <c r="G19" s="40">
        <v>440.3</v>
      </c>
      <c r="H19" s="47">
        <f t="shared" si="0"/>
        <v>77.929203539823</v>
      </c>
    </row>
    <row r="20" spans="1:8" ht="15" customHeight="1">
      <c r="A20" s="18" t="s">
        <v>15</v>
      </c>
      <c r="B20" s="19" t="s">
        <v>16</v>
      </c>
      <c r="C20" s="19" t="s">
        <v>17</v>
      </c>
      <c r="D20" s="19" t="s">
        <v>73</v>
      </c>
      <c r="E20" s="19" t="s">
        <v>1</v>
      </c>
      <c r="F20" s="37">
        <v>565</v>
      </c>
      <c r="G20" s="41">
        <v>440.3</v>
      </c>
      <c r="H20" s="47">
        <f t="shared" si="0"/>
        <v>77.929203539823</v>
      </c>
    </row>
    <row r="21" spans="1:8" ht="22.5" customHeight="1">
      <c r="A21" s="18" t="s">
        <v>53</v>
      </c>
      <c r="B21" s="19" t="s">
        <v>16</v>
      </c>
      <c r="C21" s="19" t="s">
        <v>17</v>
      </c>
      <c r="D21" s="19" t="s">
        <v>73</v>
      </c>
      <c r="E21" s="19" t="s">
        <v>51</v>
      </c>
      <c r="F21" s="37">
        <v>565</v>
      </c>
      <c r="G21" s="40">
        <v>440.3</v>
      </c>
      <c r="H21" s="47">
        <f t="shared" si="0"/>
        <v>77.929203539823</v>
      </c>
    </row>
    <row r="22" spans="1:8" ht="45">
      <c r="A22" s="18" t="s">
        <v>48</v>
      </c>
      <c r="B22" s="19" t="s">
        <v>16</v>
      </c>
      <c r="C22" s="19" t="s">
        <v>17</v>
      </c>
      <c r="D22" s="19" t="s">
        <v>73</v>
      </c>
      <c r="E22" s="19" t="s">
        <v>44</v>
      </c>
      <c r="F22" s="37">
        <v>512</v>
      </c>
      <c r="G22" s="40">
        <v>436.9</v>
      </c>
      <c r="H22" s="47">
        <f t="shared" si="0"/>
        <v>85.33203125</v>
      </c>
    </row>
    <row r="23" spans="1:8" ht="45">
      <c r="A23" s="18" t="s">
        <v>94</v>
      </c>
      <c r="B23" s="19" t="s">
        <v>16</v>
      </c>
      <c r="C23" s="19" t="s">
        <v>17</v>
      </c>
      <c r="D23" s="19" t="s">
        <v>73</v>
      </c>
      <c r="E23" s="19" t="s">
        <v>93</v>
      </c>
      <c r="F23" s="37">
        <v>53</v>
      </c>
      <c r="G23" s="40">
        <v>3.4</v>
      </c>
      <c r="H23" s="47">
        <f t="shared" si="0"/>
        <v>6.415094339622642</v>
      </c>
    </row>
    <row r="24" spans="1:8" ht="45">
      <c r="A24" s="18" t="s">
        <v>19</v>
      </c>
      <c r="B24" s="19" t="s">
        <v>16</v>
      </c>
      <c r="C24" s="19" t="s">
        <v>20</v>
      </c>
      <c r="D24" s="19" t="s">
        <v>75</v>
      </c>
      <c r="E24" s="19" t="s">
        <v>14</v>
      </c>
      <c r="F24" s="38">
        <v>455.1</v>
      </c>
      <c r="G24" s="42" t="s">
        <v>206</v>
      </c>
      <c r="H24" s="47">
        <f t="shared" si="0"/>
        <v>61.239288068556355</v>
      </c>
    </row>
    <row r="25" spans="1:8" ht="45">
      <c r="A25" s="18" t="s">
        <v>60</v>
      </c>
      <c r="B25" s="19" t="s">
        <v>16</v>
      </c>
      <c r="C25" s="19" t="s">
        <v>20</v>
      </c>
      <c r="D25" s="19" t="s">
        <v>78</v>
      </c>
      <c r="E25" s="19" t="s">
        <v>1</v>
      </c>
      <c r="F25" s="38">
        <v>455.1</v>
      </c>
      <c r="G25" s="42" t="s">
        <v>206</v>
      </c>
      <c r="H25" s="47">
        <f t="shared" si="0"/>
        <v>61.239288068556355</v>
      </c>
    </row>
    <row r="26" spans="1:8" ht="33.75">
      <c r="A26" s="18" t="s">
        <v>58</v>
      </c>
      <c r="B26" s="19" t="s">
        <v>16</v>
      </c>
      <c r="C26" s="19" t="s">
        <v>20</v>
      </c>
      <c r="D26" s="19" t="s">
        <v>77</v>
      </c>
      <c r="E26" s="19" t="s">
        <v>1</v>
      </c>
      <c r="F26" s="38">
        <v>455.1</v>
      </c>
      <c r="G26" s="42" t="s">
        <v>206</v>
      </c>
      <c r="H26" s="47">
        <f t="shared" si="0"/>
        <v>61.239288068556355</v>
      </c>
    </row>
    <row r="27" spans="1:8" ht="12.75">
      <c r="A27" s="18" t="s">
        <v>37</v>
      </c>
      <c r="B27" s="19" t="s">
        <v>16</v>
      </c>
      <c r="C27" s="19" t="s">
        <v>20</v>
      </c>
      <c r="D27" s="19" t="s">
        <v>76</v>
      </c>
      <c r="E27" s="19" t="s">
        <v>1</v>
      </c>
      <c r="F27" s="38">
        <v>418</v>
      </c>
      <c r="G27" s="43" t="s">
        <v>205</v>
      </c>
      <c r="H27" s="47">
        <f t="shared" si="0"/>
        <v>65.81339712918661</v>
      </c>
    </row>
    <row r="28" spans="1:8" ht="22.5">
      <c r="A28" s="18" t="s">
        <v>53</v>
      </c>
      <c r="B28" s="19" t="s">
        <v>16</v>
      </c>
      <c r="C28" s="19" t="s">
        <v>20</v>
      </c>
      <c r="D28" s="19" t="s">
        <v>76</v>
      </c>
      <c r="E28" s="19" t="s">
        <v>51</v>
      </c>
      <c r="F28" s="38">
        <v>418</v>
      </c>
      <c r="G28" s="42" t="s">
        <v>205</v>
      </c>
      <c r="H28" s="47">
        <f t="shared" si="0"/>
        <v>65.81339712918661</v>
      </c>
    </row>
    <row r="29" spans="1:8" ht="45">
      <c r="A29" s="18" t="s">
        <v>48</v>
      </c>
      <c r="B29" s="19" t="s">
        <v>16</v>
      </c>
      <c r="C29" s="19" t="s">
        <v>20</v>
      </c>
      <c r="D29" s="19" t="s">
        <v>76</v>
      </c>
      <c r="E29" s="19" t="s">
        <v>44</v>
      </c>
      <c r="F29" s="38">
        <v>321</v>
      </c>
      <c r="G29" s="42" t="s">
        <v>204</v>
      </c>
      <c r="H29" s="47">
        <f t="shared" si="0"/>
        <v>85.38940809968848</v>
      </c>
    </row>
    <row r="30" spans="1:8" ht="45">
      <c r="A30" s="18" t="s">
        <v>94</v>
      </c>
      <c r="B30" s="19" t="s">
        <v>16</v>
      </c>
      <c r="C30" s="19" t="s">
        <v>20</v>
      </c>
      <c r="D30" s="19" t="s">
        <v>76</v>
      </c>
      <c r="E30" s="19" t="s">
        <v>93</v>
      </c>
      <c r="F30" s="38">
        <v>97</v>
      </c>
      <c r="G30" s="42" t="s">
        <v>203</v>
      </c>
      <c r="H30" s="47">
        <f t="shared" si="0"/>
        <v>1.0309278350515463</v>
      </c>
    </row>
    <row r="31" spans="1:8" ht="33.75">
      <c r="A31" s="18" t="s">
        <v>54</v>
      </c>
      <c r="B31" s="19" t="s">
        <v>16</v>
      </c>
      <c r="C31" s="19" t="s">
        <v>20</v>
      </c>
      <c r="D31" s="19" t="s">
        <v>76</v>
      </c>
      <c r="E31" s="19" t="s">
        <v>52</v>
      </c>
      <c r="F31" s="38">
        <v>30.6</v>
      </c>
      <c r="G31" s="44" t="s">
        <v>168</v>
      </c>
      <c r="H31" s="47">
        <f t="shared" si="0"/>
        <v>0</v>
      </c>
    </row>
    <row r="32" spans="1:8" ht="24.75" customHeight="1">
      <c r="A32" s="18" t="s">
        <v>117</v>
      </c>
      <c r="B32" s="19" t="s">
        <v>16</v>
      </c>
      <c r="C32" s="19" t="s">
        <v>20</v>
      </c>
      <c r="D32" s="19" t="s">
        <v>76</v>
      </c>
      <c r="E32" s="19" t="s">
        <v>111</v>
      </c>
      <c r="F32" s="38">
        <v>30.6</v>
      </c>
      <c r="G32" s="42" t="s">
        <v>168</v>
      </c>
      <c r="H32" s="47">
        <f t="shared" si="0"/>
        <v>0</v>
      </c>
    </row>
    <row r="33" spans="1:8" ht="12.75">
      <c r="A33" s="18" t="s">
        <v>114</v>
      </c>
      <c r="B33" s="19" t="s">
        <v>16</v>
      </c>
      <c r="C33" s="19" t="s">
        <v>20</v>
      </c>
      <c r="D33" s="19" t="s">
        <v>76</v>
      </c>
      <c r="E33" s="19" t="s">
        <v>113</v>
      </c>
      <c r="F33" s="38">
        <v>5.5</v>
      </c>
      <c r="G33" s="42" t="s">
        <v>190</v>
      </c>
      <c r="H33" s="47">
        <f t="shared" si="0"/>
        <v>65.45454545454545</v>
      </c>
    </row>
    <row r="34" spans="1:8" ht="12.75">
      <c r="A34" s="18" t="s">
        <v>115</v>
      </c>
      <c r="B34" s="19" t="s">
        <v>16</v>
      </c>
      <c r="C34" s="19" t="s">
        <v>20</v>
      </c>
      <c r="D34" s="19" t="s">
        <v>76</v>
      </c>
      <c r="E34" s="19" t="s">
        <v>112</v>
      </c>
      <c r="F34" s="38">
        <v>5.5</v>
      </c>
      <c r="G34" s="42" t="s">
        <v>190</v>
      </c>
      <c r="H34" s="47">
        <f t="shared" si="0"/>
        <v>65.45454545454545</v>
      </c>
    </row>
    <row r="35" spans="1:8" ht="12.75">
      <c r="A35" s="18" t="s">
        <v>161</v>
      </c>
      <c r="B35" s="19" t="s">
        <v>16</v>
      </c>
      <c r="C35" s="19" t="s">
        <v>20</v>
      </c>
      <c r="D35" s="19" t="s">
        <v>76</v>
      </c>
      <c r="E35" s="19" t="s">
        <v>154</v>
      </c>
      <c r="F35" s="38">
        <v>5.5</v>
      </c>
      <c r="G35" s="42" t="s">
        <v>190</v>
      </c>
      <c r="H35" s="47">
        <f t="shared" si="0"/>
        <v>65.45454545454545</v>
      </c>
    </row>
    <row r="36" spans="1:8" ht="33.75">
      <c r="A36" s="18" t="s">
        <v>54</v>
      </c>
      <c r="B36" s="19" t="s">
        <v>16</v>
      </c>
      <c r="C36" s="19" t="s">
        <v>20</v>
      </c>
      <c r="D36" s="19" t="s">
        <v>160</v>
      </c>
      <c r="E36" s="19" t="s">
        <v>52</v>
      </c>
      <c r="F36" s="38">
        <v>1</v>
      </c>
      <c r="G36" s="42" t="s">
        <v>168</v>
      </c>
      <c r="H36" s="47">
        <f t="shared" si="0"/>
        <v>0</v>
      </c>
    </row>
    <row r="37" spans="1:8" ht="33.75">
      <c r="A37" s="18" t="s">
        <v>49</v>
      </c>
      <c r="B37" s="19" t="s">
        <v>16</v>
      </c>
      <c r="C37" s="19" t="s">
        <v>20</v>
      </c>
      <c r="D37" s="19" t="s">
        <v>160</v>
      </c>
      <c r="E37" s="19" t="s">
        <v>45</v>
      </c>
      <c r="F37" s="38">
        <v>1</v>
      </c>
      <c r="G37" s="42" t="s">
        <v>168</v>
      </c>
      <c r="H37" s="47">
        <f t="shared" si="0"/>
        <v>0</v>
      </c>
    </row>
    <row r="38" spans="1:8" ht="15.75" customHeight="1">
      <c r="A38" s="18" t="s">
        <v>22</v>
      </c>
      <c r="B38" s="19" t="s">
        <v>16</v>
      </c>
      <c r="C38" s="19" t="s">
        <v>33</v>
      </c>
      <c r="D38" s="19" t="s">
        <v>85</v>
      </c>
      <c r="E38" s="19" t="s">
        <v>1</v>
      </c>
      <c r="F38" s="38">
        <v>10</v>
      </c>
      <c r="G38" s="42" t="s">
        <v>168</v>
      </c>
      <c r="H38" s="47">
        <f t="shared" si="0"/>
        <v>0</v>
      </c>
    </row>
    <row r="39" spans="1:8" ht="45">
      <c r="A39" s="18" t="s">
        <v>60</v>
      </c>
      <c r="B39" s="19" t="s">
        <v>16</v>
      </c>
      <c r="C39" s="19" t="s">
        <v>33</v>
      </c>
      <c r="D39" s="19" t="s">
        <v>78</v>
      </c>
      <c r="E39" s="19" t="s">
        <v>1</v>
      </c>
      <c r="F39" s="38">
        <v>10</v>
      </c>
      <c r="G39" s="42" t="s">
        <v>168</v>
      </c>
      <c r="H39" s="47">
        <f t="shared" si="0"/>
        <v>0</v>
      </c>
    </row>
    <row r="40" spans="1:8" ht="33.75">
      <c r="A40" s="18" t="s">
        <v>58</v>
      </c>
      <c r="B40" s="19" t="s">
        <v>16</v>
      </c>
      <c r="C40" s="19" t="s">
        <v>33</v>
      </c>
      <c r="D40" s="19" t="s">
        <v>77</v>
      </c>
      <c r="E40" s="19" t="s">
        <v>1</v>
      </c>
      <c r="F40" s="38">
        <v>10</v>
      </c>
      <c r="G40" s="42" t="s">
        <v>168</v>
      </c>
      <c r="H40" s="47">
        <f t="shared" si="0"/>
        <v>0</v>
      </c>
    </row>
    <row r="41" spans="1:8" ht="12.75">
      <c r="A41" s="18" t="s">
        <v>23</v>
      </c>
      <c r="B41" s="19" t="s">
        <v>16</v>
      </c>
      <c r="C41" s="19" t="s">
        <v>33</v>
      </c>
      <c r="D41" s="19" t="s">
        <v>79</v>
      </c>
      <c r="E41" s="19" t="s">
        <v>1</v>
      </c>
      <c r="F41" s="38">
        <v>10</v>
      </c>
      <c r="G41" s="42" t="s">
        <v>168</v>
      </c>
      <c r="H41" s="47">
        <f t="shared" si="0"/>
        <v>0</v>
      </c>
    </row>
    <row r="42" spans="1:8" ht="12.75">
      <c r="A42" s="18" t="s">
        <v>50</v>
      </c>
      <c r="B42" s="19" t="s">
        <v>16</v>
      </c>
      <c r="C42" s="19" t="s">
        <v>33</v>
      </c>
      <c r="D42" s="19" t="s">
        <v>79</v>
      </c>
      <c r="E42" s="19" t="s">
        <v>46</v>
      </c>
      <c r="F42" s="38">
        <v>10</v>
      </c>
      <c r="G42" s="42" t="s">
        <v>168</v>
      </c>
      <c r="H42" s="47">
        <f t="shared" si="0"/>
        <v>0</v>
      </c>
    </row>
    <row r="43" spans="1:8" ht="12.75">
      <c r="A43" s="20" t="s">
        <v>140</v>
      </c>
      <c r="B43" s="17" t="s">
        <v>17</v>
      </c>
      <c r="C43" s="17" t="s">
        <v>18</v>
      </c>
      <c r="D43" s="17" t="s">
        <v>75</v>
      </c>
      <c r="E43" s="17" t="s">
        <v>1</v>
      </c>
      <c r="F43" s="39">
        <v>297.4</v>
      </c>
      <c r="G43" s="52" t="s">
        <v>202</v>
      </c>
      <c r="H43" s="50">
        <f t="shared" si="0"/>
        <v>75.05043712172159</v>
      </c>
    </row>
    <row r="44" spans="1:8" ht="12.75">
      <c r="A44" s="18" t="s">
        <v>141</v>
      </c>
      <c r="B44" s="19" t="s">
        <v>17</v>
      </c>
      <c r="C44" s="19" t="s">
        <v>18</v>
      </c>
      <c r="D44" s="19" t="s">
        <v>75</v>
      </c>
      <c r="E44" s="19" t="s">
        <v>1</v>
      </c>
      <c r="F44" s="38">
        <v>297.4</v>
      </c>
      <c r="G44" s="42" t="s">
        <v>202</v>
      </c>
      <c r="H44" s="47">
        <f t="shared" si="0"/>
        <v>75.05043712172159</v>
      </c>
    </row>
    <row r="45" spans="1:8" ht="45">
      <c r="A45" s="18" t="s">
        <v>60</v>
      </c>
      <c r="B45" s="19" t="s">
        <v>17</v>
      </c>
      <c r="C45" s="19" t="s">
        <v>18</v>
      </c>
      <c r="D45" s="19" t="s">
        <v>78</v>
      </c>
      <c r="E45" s="19" t="s">
        <v>1</v>
      </c>
      <c r="F45" s="38">
        <v>297.4</v>
      </c>
      <c r="G45" s="42" t="s">
        <v>202</v>
      </c>
      <c r="H45" s="47">
        <f t="shared" si="0"/>
        <v>75.05043712172159</v>
      </c>
    </row>
    <row r="46" spans="1:8" ht="33.75">
      <c r="A46" s="18" t="s">
        <v>58</v>
      </c>
      <c r="B46" s="19" t="s">
        <v>17</v>
      </c>
      <c r="C46" s="19" t="s">
        <v>18</v>
      </c>
      <c r="D46" s="19" t="s">
        <v>77</v>
      </c>
      <c r="E46" s="19" t="s">
        <v>1</v>
      </c>
      <c r="F46" s="38">
        <v>297.4</v>
      </c>
      <c r="G46" s="42" t="s">
        <v>202</v>
      </c>
      <c r="H46" s="47">
        <f t="shared" si="0"/>
        <v>75.05043712172159</v>
      </c>
    </row>
    <row r="47" spans="1:8" ht="33.75">
      <c r="A47" s="18" t="s">
        <v>142</v>
      </c>
      <c r="B47" s="19" t="s">
        <v>17</v>
      </c>
      <c r="C47" s="19" t="s">
        <v>18</v>
      </c>
      <c r="D47" s="19" t="s">
        <v>143</v>
      </c>
      <c r="E47" s="19" t="s">
        <v>1</v>
      </c>
      <c r="F47" s="38">
        <v>297.4</v>
      </c>
      <c r="G47" s="42" t="s">
        <v>202</v>
      </c>
      <c r="H47" s="47">
        <f aca="true" t="shared" si="1" ref="H47:H78">G47/F47*100</f>
        <v>75.05043712172159</v>
      </c>
    </row>
    <row r="48" spans="1:8" ht="22.5">
      <c r="A48" s="18" t="s">
        <v>53</v>
      </c>
      <c r="B48" s="19" t="s">
        <v>17</v>
      </c>
      <c r="C48" s="19" t="s">
        <v>18</v>
      </c>
      <c r="D48" s="19" t="s">
        <v>143</v>
      </c>
      <c r="E48" s="19" t="s">
        <v>51</v>
      </c>
      <c r="F48" s="38">
        <v>296.8</v>
      </c>
      <c r="G48" s="42" t="s">
        <v>201</v>
      </c>
      <c r="H48" s="47">
        <f t="shared" si="1"/>
        <v>75</v>
      </c>
    </row>
    <row r="49" spans="1:8" ht="45">
      <c r="A49" s="18" t="s">
        <v>48</v>
      </c>
      <c r="B49" s="19" t="s">
        <v>17</v>
      </c>
      <c r="C49" s="19" t="s">
        <v>18</v>
      </c>
      <c r="D49" s="19" t="s">
        <v>143</v>
      </c>
      <c r="E49" s="19" t="s">
        <v>44</v>
      </c>
      <c r="F49" s="38">
        <v>229.2</v>
      </c>
      <c r="G49" s="42" t="s">
        <v>200</v>
      </c>
      <c r="H49" s="47">
        <f t="shared" si="1"/>
        <v>76.43979057591623</v>
      </c>
    </row>
    <row r="50" spans="1:8" ht="45">
      <c r="A50" s="18" t="s">
        <v>94</v>
      </c>
      <c r="B50" s="19" t="s">
        <v>17</v>
      </c>
      <c r="C50" s="19" t="s">
        <v>18</v>
      </c>
      <c r="D50" s="19" t="s">
        <v>143</v>
      </c>
      <c r="E50" s="19" t="s">
        <v>93</v>
      </c>
      <c r="F50" s="38">
        <v>67.6</v>
      </c>
      <c r="G50" s="42" t="s">
        <v>199</v>
      </c>
      <c r="H50" s="47">
        <f t="shared" si="1"/>
        <v>70.11834319526628</v>
      </c>
    </row>
    <row r="51" spans="1:8" ht="24.75" customHeight="1">
      <c r="A51" s="18" t="s">
        <v>117</v>
      </c>
      <c r="B51" s="19" t="s">
        <v>17</v>
      </c>
      <c r="C51" s="19" t="s">
        <v>18</v>
      </c>
      <c r="D51" s="19" t="s">
        <v>143</v>
      </c>
      <c r="E51" s="19" t="s">
        <v>111</v>
      </c>
      <c r="F51" s="38">
        <v>0.6</v>
      </c>
      <c r="G51" s="42" t="s">
        <v>167</v>
      </c>
      <c r="H51" s="47">
        <f t="shared" si="1"/>
        <v>100</v>
      </c>
    </row>
    <row r="52" spans="1:8" ht="21.75">
      <c r="A52" s="20" t="s">
        <v>24</v>
      </c>
      <c r="B52" s="17" t="s">
        <v>18</v>
      </c>
      <c r="C52" s="17" t="s">
        <v>32</v>
      </c>
      <c r="D52" s="17" t="s">
        <v>75</v>
      </c>
      <c r="E52" s="17" t="s">
        <v>1</v>
      </c>
      <c r="F52" s="39">
        <v>1036.7</v>
      </c>
      <c r="G52" s="54">
        <f>G53+G77</f>
        <v>775.3</v>
      </c>
      <c r="H52" s="50">
        <f t="shared" si="1"/>
        <v>74.78537667599112</v>
      </c>
    </row>
    <row r="53" spans="1:8" ht="33.75">
      <c r="A53" s="18" t="s">
        <v>126</v>
      </c>
      <c r="B53" s="19" t="s">
        <v>18</v>
      </c>
      <c r="C53" s="19" t="s">
        <v>4</v>
      </c>
      <c r="D53" s="19" t="s">
        <v>75</v>
      </c>
      <c r="E53" s="19" t="s">
        <v>1</v>
      </c>
      <c r="F53" s="38">
        <v>332.4</v>
      </c>
      <c r="G53" s="48">
        <f>G54+G57+G62+G72</f>
        <v>183.3</v>
      </c>
      <c r="H53" s="47">
        <f t="shared" si="1"/>
        <v>55.14440433212997</v>
      </c>
    </row>
    <row r="54" spans="1:8" ht="45">
      <c r="A54" s="18" t="s">
        <v>144</v>
      </c>
      <c r="B54" s="19" t="s">
        <v>18</v>
      </c>
      <c r="C54" s="19" t="s">
        <v>4</v>
      </c>
      <c r="D54" s="19" t="s">
        <v>147</v>
      </c>
      <c r="E54" s="19" t="s">
        <v>1</v>
      </c>
      <c r="F54" s="38">
        <v>2</v>
      </c>
      <c r="G54" s="40">
        <v>0</v>
      </c>
      <c r="H54" s="47">
        <f t="shared" si="1"/>
        <v>0</v>
      </c>
    </row>
    <row r="55" spans="1:8" ht="33.75">
      <c r="A55" s="18" t="s">
        <v>54</v>
      </c>
      <c r="B55" s="19" t="s">
        <v>18</v>
      </c>
      <c r="C55" s="19" t="s">
        <v>4</v>
      </c>
      <c r="D55" s="19" t="s">
        <v>147</v>
      </c>
      <c r="E55" s="19" t="s">
        <v>52</v>
      </c>
      <c r="F55" s="38">
        <v>2</v>
      </c>
      <c r="G55" s="40">
        <v>0</v>
      </c>
      <c r="H55" s="47">
        <f t="shared" si="1"/>
        <v>0</v>
      </c>
    </row>
    <row r="56" spans="1:8" ht="33.75">
      <c r="A56" s="18" t="s">
        <v>49</v>
      </c>
      <c r="B56" s="19" t="s">
        <v>18</v>
      </c>
      <c r="C56" s="19" t="s">
        <v>4</v>
      </c>
      <c r="D56" s="19" t="s">
        <v>147</v>
      </c>
      <c r="E56" s="19" t="s">
        <v>45</v>
      </c>
      <c r="F56" s="38">
        <v>2</v>
      </c>
      <c r="G56" s="40">
        <v>0</v>
      </c>
      <c r="H56" s="47">
        <f t="shared" si="1"/>
        <v>0</v>
      </c>
    </row>
    <row r="57" spans="1:8" ht="45">
      <c r="A57" s="18" t="s">
        <v>138</v>
      </c>
      <c r="B57" s="19" t="s">
        <v>18</v>
      </c>
      <c r="C57" s="19" t="s">
        <v>4</v>
      </c>
      <c r="D57" s="19" t="s">
        <v>100</v>
      </c>
      <c r="E57" s="19" t="s">
        <v>1</v>
      </c>
      <c r="F57" s="38">
        <v>1</v>
      </c>
      <c r="G57" s="40">
        <v>0</v>
      </c>
      <c r="H57" s="47">
        <f t="shared" si="1"/>
        <v>0</v>
      </c>
    </row>
    <row r="58" spans="1:8" ht="38.25" customHeight="1">
      <c r="A58" s="18" t="s">
        <v>102</v>
      </c>
      <c r="B58" s="19" t="s">
        <v>18</v>
      </c>
      <c r="C58" s="19" t="s">
        <v>4</v>
      </c>
      <c r="D58" s="19" t="s">
        <v>101</v>
      </c>
      <c r="E58" s="19" t="s">
        <v>1</v>
      </c>
      <c r="F58" s="38">
        <v>1</v>
      </c>
      <c r="G58" s="40">
        <v>0</v>
      </c>
      <c r="H58" s="47">
        <f t="shared" si="1"/>
        <v>0</v>
      </c>
    </row>
    <row r="59" spans="1:8" ht="27" customHeight="1">
      <c r="A59" s="18" t="s">
        <v>103</v>
      </c>
      <c r="B59" s="19" t="s">
        <v>18</v>
      </c>
      <c r="C59" s="19" t="s">
        <v>4</v>
      </c>
      <c r="D59" s="19" t="s">
        <v>101</v>
      </c>
      <c r="E59" s="19" t="s">
        <v>1</v>
      </c>
      <c r="F59" s="38">
        <v>1</v>
      </c>
      <c r="G59" s="40">
        <v>0</v>
      </c>
      <c r="H59" s="47">
        <f t="shared" si="1"/>
        <v>0</v>
      </c>
    </row>
    <row r="60" spans="1:8" ht="33.75">
      <c r="A60" s="18" t="s">
        <v>54</v>
      </c>
      <c r="B60" s="19" t="s">
        <v>18</v>
      </c>
      <c r="C60" s="19" t="s">
        <v>4</v>
      </c>
      <c r="D60" s="19" t="s">
        <v>101</v>
      </c>
      <c r="E60" s="19" t="s">
        <v>52</v>
      </c>
      <c r="F60" s="38">
        <v>1</v>
      </c>
      <c r="G60" s="40">
        <v>0</v>
      </c>
      <c r="H60" s="47">
        <f t="shared" si="1"/>
        <v>0</v>
      </c>
    </row>
    <row r="61" spans="1:8" ht="33.75">
      <c r="A61" s="18" t="s">
        <v>49</v>
      </c>
      <c r="B61" s="19" t="s">
        <v>18</v>
      </c>
      <c r="C61" s="19" t="s">
        <v>4</v>
      </c>
      <c r="D61" s="19" t="s">
        <v>101</v>
      </c>
      <c r="E61" s="19" t="s">
        <v>45</v>
      </c>
      <c r="F61" s="38">
        <v>1</v>
      </c>
      <c r="G61" s="40">
        <v>0</v>
      </c>
      <c r="H61" s="47">
        <f t="shared" si="1"/>
        <v>0</v>
      </c>
    </row>
    <row r="62" spans="1:8" ht="25.5" customHeight="1">
      <c r="A62" s="18" t="s">
        <v>187</v>
      </c>
      <c r="B62" s="19" t="s">
        <v>18</v>
      </c>
      <c r="C62" s="19" t="s">
        <v>4</v>
      </c>
      <c r="D62" s="19" t="s">
        <v>183</v>
      </c>
      <c r="E62" s="19" t="s">
        <v>1</v>
      </c>
      <c r="F62" s="38">
        <v>47.3</v>
      </c>
      <c r="G62" s="40">
        <v>47.3</v>
      </c>
      <c r="H62" s="47">
        <f t="shared" si="1"/>
        <v>100</v>
      </c>
    </row>
    <row r="63" spans="1:8" ht="12.75">
      <c r="A63" s="18" t="s">
        <v>185</v>
      </c>
      <c r="B63" s="19" t="s">
        <v>18</v>
      </c>
      <c r="C63" s="19" t="s">
        <v>4</v>
      </c>
      <c r="D63" s="19" t="s">
        <v>184</v>
      </c>
      <c r="E63" s="19" t="s">
        <v>1</v>
      </c>
      <c r="F63" s="38">
        <v>47.3</v>
      </c>
      <c r="G63" s="40">
        <v>47.3</v>
      </c>
      <c r="H63" s="47">
        <f t="shared" si="1"/>
        <v>100</v>
      </c>
    </row>
    <row r="64" spans="1:10" ht="33.75">
      <c r="A64" s="18" t="s">
        <v>186</v>
      </c>
      <c r="B64" s="19" t="s">
        <v>18</v>
      </c>
      <c r="C64" s="19" t="s">
        <v>4</v>
      </c>
      <c r="D64" s="19" t="s">
        <v>188</v>
      </c>
      <c r="E64" s="19" t="s">
        <v>1</v>
      </c>
      <c r="F64" s="38">
        <v>15.6</v>
      </c>
      <c r="G64" s="40">
        <v>15.6</v>
      </c>
      <c r="H64" s="47">
        <f t="shared" si="1"/>
        <v>100</v>
      </c>
      <c r="J64" s="53"/>
    </row>
    <row r="65" spans="1:8" ht="24.75" customHeight="1">
      <c r="A65" s="18" t="s">
        <v>177</v>
      </c>
      <c r="B65" s="19" t="s">
        <v>18</v>
      </c>
      <c r="C65" s="19" t="s">
        <v>4</v>
      </c>
      <c r="D65" s="19" t="s">
        <v>188</v>
      </c>
      <c r="E65" s="19" t="s">
        <v>170</v>
      </c>
      <c r="F65" s="38">
        <v>15.6</v>
      </c>
      <c r="G65" s="40">
        <v>15.6</v>
      </c>
      <c r="H65" s="47">
        <f t="shared" si="1"/>
        <v>100</v>
      </c>
    </row>
    <row r="66" spans="1:8" ht="33.75">
      <c r="A66" s="18" t="s">
        <v>54</v>
      </c>
      <c r="B66" s="19" t="s">
        <v>18</v>
      </c>
      <c r="C66" s="19" t="s">
        <v>4</v>
      </c>
      <c r="D66" s="19" t="s">
        <v>188</v>
      </c>
      <c r="E66" s="19" t="s">
        <v>52</v>
      </c>
      <c r="F66" s="38">
        <v>15.6</v>
      </c>
      <c r="G66" s="40">
        <v>15.6</v>
      </c>
      <c r="H66" s="47">
        <f t="shared" si="1"/>
        <v>100</v>
      </c>
    </row>
    <row r="67" spans="1:8" ht="33.75">
      <c r="A67" s="18" t="s">
        <v>49</v>
      </c>
      <c r="B67" s="19" t="s">
        <v>18</v>
      </c>
      <c r="C67" s="19" t="s">
        <v>4</v>
      </c>
      <c r="D67" s="19" t="s">
        <v>188</v>
      </c>
      <c r="E67" s="19" t="s">
        <v>45</v>
      </c>
      <c r="F67" s="38">
        <v>15.6</v>
      </c>
      <c r="G67" s="40">
        <v>15.6</v>
      </c>
      <c r="H67" s="47">
        <f t="shared" si="1"/>
        <v>100</v>
      </c>
    </row>
    <row r="68" spans="1:8" ht="33.75">
      <c r="A68" s="18" t="s">
        <v>186</v>
      </c>
      <c r="B68" s="19" t="s">
        <v>18</v>
      </c>
      <c r="C68" s="19" t="s">
        <v>4</v>
      </c>
      <c r="D68" s="19" t="s">
        <v>176</v>
      </c>
      <c r="E68" s="19" t="s">
        <v>1</v>
      </c>
      <c r="F68" s="48">
        <f>F69</f>
        <v>31.7</v>
      </c>
      <c r="G68" s="48">
        <f>G69</f>
        <v>31.7</v>
      </c>
      <c r="H68" s="47">
        <f t="shared" si="1"/>
        <v>100</v>
      </c>
    </row>
    <row r="69" spans="1:8" ht="22.5" customHeight="1">
      <c r="A69" s="18" t="s">
        <v>177</v>
      </c>
      <c r="B69" s="19" t="s">
        <v>4</v>
      </c>
      <c r="C69" s="19" t="s">
        <v>4</v>
      </c>
      <c r="D69" s="19" t="s">
        <v>176</v>
      </c>
      <c r="E69" s="19" t="s">
        <v>170</v>
      </c>
      <c r="F69" s="48">
        <f>F70</f>
        <v>31.7</v>
      </c>
      <c r="G69" s="48">
        <v>31.7</v>
      </c>
      <c r="H69" s="47">
        <f t="shared" si="1"/>
        <v>100</v>
      </c>
    </row>
    <row r="70" spans="1:8" ht="33.75">
      <c r="A70" s="18" t="s">
        <v>54</v>
      </c>
      <c r="B70" s="19" t="s">
        <v>4</v>
      </c>
      <c r="C70" s="19" t="s">
        <v>4</v>
      </c>
      <c r="D70" s="19" t="s">
        <v>176</v>
      </c>
      <c r="E70" s="19" t="s">
        <v>52</v>
      </c>
      <c r="F70" s="48">
        <f>F71</f>
        <v>31.7</v>
      </c>
      <c r="G70" s="48">
        <v>31.7</v>
      </c>
      <c r="H70" s="47">
        <f t="shared" si="1"/>
        <v>100</v>
      </c>
    </row>
    <row r="71" spans="1:8" ht="33.75">
      <c r="A71" s="18" t="s">
        <v>49</v>
      </c>
      <c r="B71" s="19" t="s">
        <v>4</v>
      </c>
      <c r="C71" s="19" t="s">
        <v>4</v>
      </c>
      <c r="D71" s="19" t="s">
        <v>176</v>
      </c>
      <c r="E71" s="19" t="s">
        <v>45</v>
      </c>
      <c r="F71" s="48">
        <v>31.7</v>
      </c>
      <c r="G71" s="48">
        <v>31.7</v>
      </c>
      <c r="H71" s="47">
        <f t="shared" si="1"/>
        <v>100</v>
      </c>
    </row>
    <row r="72" spans="1:8" ht="45">
      <c r="A72" s="18" t="s">
        <v>60</v>
      </c>
      <c r="B72" s="19" t="s">
        <v>18</v>
      </c>
      <c r="C72" s="19" t="s">
        <v>4</v>
      </c>
      <c r="D72" s="19" t="s">
        <v>78</v>
      </c>
      <c r="E72" s="19" t="s">
        <v>1</v>
      </c>
      <c r="F72" s="38">
        <v>282.1</v>
      </c>
      <c r="G72" s="40">
        <v>136</v>
      </c>
      <c r="H72" s="47">
        <f t="shared" si="1"/>
        <v>48.20985466146756</v>
      </c>
    </row>
    <row r="73" spans="1:8" ht="33.75">
      <c r="A73" s="18" t="s">
        <v>58</v>
      </c>
      <c r="B73" s="19" t="s">
        <v>18</v>
      </c>
      <c r="C73" s="19" t="s">
        <v>4</v>
      </c>
      <c r="D73" s="19" t="s">
        <v>77</v>
      </c>
      <c r="E73" s="19" t="s">
        <v>1</v>
      </c>
      <c r="F73" s="38">
        <v>282.1</v>
      </c>
      <c r="G73" s="40">
        <v>136</v>
      </c>
      <c r="H73" s="47">
        <f t="shared" si="1"/>
        <v>48.20985466146756</v>
      </c>
    </row>
    <row r="74" spans="1:8" ht="33.75">
      <c r="A74" s="18" t="s">
        <v>25</v>
      </c>
      <c r="B74" s="19" t="s">
        <v>18</v>
      </c>
      <c r="C74" s="19" t="s">
        <v>4</v>
      </c>
      <c r="D74" s="19" t="s">
        <v>80</v>
      </c>
      <c r="E74" s="19" t="s">
        <v>1</v>
      </c>
      <c r="F74" s="38">
        <v>282.1</v>
      </c>
      <c r="G74" s="40">
        <v>136</v>
      </c>
      <c r="H74" s="47">
        <f t="shared" si="1"/>
        <v>48.20985466146756</v>
      </c>
    </row>
    <row r="75" spans="1:8" ht="33.75">
      <c r="A75" s="18" t="s">
        <v>54</v>
      </c>
      <c r="B75" s="19" t="s">
        <v>18</v>
      </c>
      <c r="C75" s="19" t="s">
        <v>4</v>
      </c>
      <c r="D75" s="19" t="s">
        <v>80</v>
      </c>
      <c r="E75" s="19" t="s">
        <v>52</v>
      </c>
      <c r="F75" s="38">
        <v>282.1</v>
      </c>
      <c r="G75" s="40">
        <v>136</v>
      </c>
      <c r="H75" s="47">
        <f t="shared" si="1"/>
        <v>48.20985466146756</v>
      </c>
    </row>
    <row r="76" spans="1:8" ht="33.75">
      <c r="A76" s="18" t="s">
        <v>49</v>
      </c>
      <c r="B76" s="19" t="s">
        <v>18</v>
      </c>
      <c r="C76" s="19" t="s">
        <v>4</v>
      </c>
      <c r="D76" s="19" t="s">
        <v>80</v>
      </c>
      <c r="E76" s="19" t="s">
        <v>45</v>
      </c>
      <c r="F76" s="38">
        <v>282.1</v>
      </c>
      <c r="G76" s="40">
        <v>136</v>
      </c>
      <c r="H76" s="47">
        <f t="shared" si="1"/>
        <v>48.20985466146756</v>
      </c>
    </row>
    <row r="77" spans="1:8" ht="14.25" customHeight="1">
      <c r="A77" s="18" t="s">
        <v>67</v>
      </c>
      <c r="B77" s="19" t="s">
        <v>18</v>
      </c>
      <c r="C77" s="19" t="s">
        <v>66</v>
      </c>
      <c r="D77" s="19" t="s">
        <v>85</v>
      </c>
      <c r="E77" s="19" t="s">
        <v>1</v>
      </c>
      <c r="F77" s="38">
        <v>704.3</v>
      </c>
      <c r="G77" s="40">
        <f>G78+G83+G90+G93+G98</f>
        <v>592</v>
      </c>
      <c r="H77" s="47">
        <f t="shared" si="1"/>
        <v>84.055090160443</v>
      </c>
    </row>
    <row r="78" spans="1:8" ht="21.75" customHeight="1">
      <c r="A78" s="18" t="s">
        <v>193</v>
      </c>
      <c r="B78" s="19" t="s">
        <v>18</v>
      </c>
      <c r="C78" s="19" t="s">
        <v>66</v>
      </c>
      <c r="D78" s="19" t="s">
        <v>81</v>
      </c>
      <c r="E78" s="19" t="s">
        <v>1</v>
      </c>
      <c r="F78" s="38">
        <v>201</v>
      </c>
      <c r="G78" s="40">
        <f>G79</f>
        <v>201</v>
      </c>
      <c r="H78" s="47">
        <f t="shared" si="1"/>
        <v>100</v>
      </c>
    </row>
    <row r="79" spans="1:8" ht="25.5" customHeight="1">
      <c r="A79" s="18" t="s">
        <v>68</v>
      </c>
      <c r="B79" s="19" t="s">
        <v>18</v>
      </c>
      <c r="C79" s="19" t="s">
        <v>66</v>
      </c>
      <c r="D79" s="19" t="s">
        <v>82</v>
      </c>
      <c r="E79" s="19" t="s">
        <v>1</v>
      </c>
      <c r="F79" s="38">
        <v>201</v>
      </c>
      <c r="G79" s="40">
        <f>G80</f>
        <v>201</v>
      </c>
      <c r="H79" s="47">
        <f aca="true" t="shared" si="2" ref="H79:H110">G79/F79*100</f>
        <v>100</v>
      </c>
    </row>
    <row r="80" spans="1:8" ht="23.25" customHeight="1">
      <c r="A80" s="18" t="s">
        <v>96</v>
      </c>
      <c r="B80" s="19" t="s">
        <v>18</v>
      </c>
      <c r="C80" s="19" t="s">
        <v>66</v>
      </c>
      <c r="D80" s="19" t="s">
        <v>82</v>
      </c>
      <c r="E80" s="19" t="s">
        <v>95</v>
      </c>
      <c r="F80" s="38">
        <v>201</v>
      </c>
      <c r="G80" s="40">
        <f>G81</f>
        <v>201</v>
      </c>
      <c r="H80" s="47">
        <f t="shared" si="2"/>
        <v>100</v>
      </c>
    </row>
    <row r="81" spans="1:8" ht="33" customHeight="1">
      <c r="A81" s="18" t="s">
        <v>69</v>
      </c>
      <c r="B81" s="19" t="s">
        <v>18</v>
      </c>
      <c r="C81" s="19" t="s">
        <v>66</v>
      </c>
      <c r="D81" s="19" t="s">
        <v>82</v>
      </c>
      <c r="E81" s="19" t="s">
        <v>189</v>
      </c>
      <c r="F81" s="38">
        <v>201</v>
      </c>
      <c r="G81" s="40">
        <f>G82</f>
        <v>201</v>
      </c>
      <c r="H81" s="47">
        <f t="shared" si="2"/>
        <v>100</v>
      </c>
    </row>
    <row r="82" spans="1:8" ht="32.25" customHeight="1">
      <c r="A82" s="18" t="s">
        <v>191</v>
      </c>
      <c r="B82" s="19" t="s">
        <v>18</v>
      </c>
      <c r="C82" s="19" t="s">
        <v>66</v>
      </c>
      <c r="D82" s="19" t="s">
        <v>82</v>
      </c>
      <c r="E82" s="19" t="s">
        <v>163</v>
      </c>
      <c r="F82" s="38">
        <v>201</v>
      </c>
      <c r="G82" s="40">
        <v>201</v>
      </c>
      <c r="H82" s="47">
        <f t="shared" si="2"/>
        <v>100</v>
      </c>
    </row>
    <row r="83" spans="1:8" ht="22.5">
      <c r="A83" s="18" t="s">
        <v>192</v>
      </c>
      <c r="B83" s="19" t="s">
        <v>18</v>
      </c>
      <c r="C83" s="19" t="s">
        <v>66</v>
      </c>
      <c r="D83" s="19" t="s">
        <v>175</v>
      </c>
      <c r="E83" s="19" t="s">
        <v>1</v>
      </c>
      <c r="F83" s="38">
        <f aca="true" t="shared" si="3" ref="F83:G85">F84</f>
        <v>185.8</v>
      </c>
      <c r="G83" s="40">
        <f t="shared" si="3"/>
        <v>185.8</v>
      </c>
      <c r="H83" s="47">
        <f t="shared" si="2"/>
        <v>100</v>
      </c>
    </row>
    <row r="84" spans="1:8" ht="27.75" customHeight="1">
      <c r="A84" s="18" t="s">
        <v>96</v>
      </c>
      <c r="B84" s="19" t="s">
        <v>18</v>
      </c>
      <c r="C84" s="19" t="s">
        <v>66</v>
      </c>
      <c r="D84" s="19" t="s">
        <v>175</v>
      </c>
      <c r="E84" s="19" t="s">
        <v>95</v>
      </c>
      <c r="F84" s="38">
        <f t="shared" si="3"/>
        <v>185.8</v>
      </c>
      <c r="G84" s="40">
        <f t="shared" si="3"/>
        <v>185.8</v>
      </c>
      <c r="H84" s="47">
        <f t="shared" si="2"/>
        <v>100</v>
      </c>
    </row>
    <row r="85" spans="1:8" ht="33.75">
      <c r="A85" s="18" t="s">
        <v>69</v>
      </c>
      <c r="B85" s="19" t="s">
        <v>18</v>
      </c>
      <c r="C85" s="19" t="s">
        <v>66</v>
      </c>
      <c r="D85" s="19" t="s">
        <v>175</v>
      </c>
      <c r="E85" s="19" t="s">
        <v>189</v>
      </c>
      <c r="F85" s="38">
        <f t="shared" si="3"/>
        <v>185.8</v>
      </c>
      <c r="G85" s="40">
        <f t="shared" si="3"/>
        <v>185.8</v>
      </c>
      <c r="H85" s="47">
        <f t="shared" si="2"/>
        <v>100</v>
      </c>
    </row>
    <row r="86" spans="1:8" ht="33" customHeight="1">
      <c r="A86" s="18" t="s">
        <v>191</v>
      </c>
      <c r="B86" s="19" t="s">
        <v>18</v>
      </c>
      <c r="C86" s="19" t="s">
        <v>66</v>
      </c>
      <c r="D86" s="19" t="s">
        <v>175</v>
      </c>
      <c r="E86" s="19" t="s">
        <v>163</v>
      </c>
      <c r="F86" s="38">
        <v>185.8</v>
      </c>
      <c r="G86" s="40">
        <f>G87</f>
        <v>185.8</v>
      </c>
      <c r="H86" s="47">
        <f t="shared" si="2"/>
        <v>100</v>
      </c>
    </row>
    <row r="87" spans="1:8" ht="27" customHeight="1">
      <c r="A87" s="18" t="s">
        <v>198</v>
      </c>
      <c r="B87" s="19" t="s">
        <v>18</v>
      </c>
      <c r="C87" s="19" t="s">
        <v>66</v>
      </c>
      <c r="D87" s="19" t="s">
        <v>175</v>
      </c>
      <c r="E87" s="19" t="s">
        <v>95</v>
      </c>
      <c r="F87" s="38">
        <v>185.8</v>
      </c>
      <c r="G87" s="40">
        <v>185.8</v>
      </c>
      <c r="H87" s="47">
        <f t="shared" si="2"/>
        <v>100</v>
      </c>
    </row>
    <row r="88" spans="1:8" ht="32.25" customHeight="1">
      <c r="A88" s="18" t="s">
        <v>69</v>
      </c>
      <c r="B88" s="19" t="s">
        <v>18</v>
      </c>
      <c r="C88" s="19" t="s">
        <v>66</v>
      </c>
      <c r="D88" s="19" t="s">
        <v>175</v>
      </c>
      <c r="E88" s="19" t="s">
        <v>189</v>
      </c>
      <c r="F88" s="38">
        <v>185.8</v>
      </c>
      <c r="G88" s="40">
        <f>G87</f>
        <v>185.8</v>
      </c>
      <c r="H88" s="47">
        <f t="shared" si="2"/>
        <v>100</v>
      </c>
    </row>
    <row r="89" spans="1:8" ht="36" customHeight="1">
      <c r="A89" s="18" t="s">
        <v>191</v>
      </c>
      <c r="B89" s="19" t="s">
        <v>18</v>
      </c>
      <c r="C89" s="19" t="s">
        <v>66</v>
      </c>
      <c r="D89" s="19" t="s">
        <v>175</v>
      </c>
      <c r="E89" s="19" t="s">
        <v>163</v>
      </c>
      <c r="F89" s="38">
        <v>185.8</v>
      </c>
      <c r="G89" s="40">
        <v>185.8</v>
      </c>
      <c r="H89" s="47">
        <f t="shared" si="2"/>
        <v>100</v>
      </c>
    </row>
    <row r="90" spans="1:8" ht="27" customHeight="1">
      <c r="A90" s="18" t="s">
        <v>198</v>
      </c>
      <c r="B90" s="19" t="s">
        <v>18</v>
      </c>
      <c r="C90" s="19" t="s">
        <v>66</v>
      </c>
      <c r="D90" s="19" t="s">
        <v>197</v>
      </c>
      <c r="E90" s="19" t="s">
        <v>95</v>
      </c>
      <c r="F90" s="38">
        <v>1.9</v>
      </c>
      <c r="G90" s="40">
        <f>G91</f>
        <v>1.9</v>
      </c>
      <c r="H90" s="47">
        <f t="shared" si="2"/>
        <v>100</v>
      </c>
    </row>
    <row r="91" spans="1:8" ht="34.5" customHeight="1">
      <c r="A91" s="18" t="s">
        <v>69</v>
      </c>
      <c r="B91" s="19" t="s">
        <v>18</v>
      </c>
      <c r="C91" s="19" t="s">
        <v>66</v>
      </c>
      <c r="D91" s="19" t="s">
        <v>197</v>
      </c>
      <c r="E91" s="19" t="s">
        <v>189</v>
      </c>
      <c r="F91" s="38">
        <v>1.9</v>
      </c>
      <c r="G91" s="40">
        <f>G92</f>
        <v>1.9</v>
      </c>
      <c r="H91" s="47">
        <f t="shared" si="2"/>
        <v>100</v>
      </c>
    </row>
    <row r="92" spans="1:8" ht="36" customHeight="1">
      <c r="A92" s="18" t="s">
        <v>191</v>
      </c>
      <c r="B92" s="19" t="s">
        <v>18</v>
      </c>
      <c r="C92" s="19" t="s">
        <v>66</v>
      </c>
      <c r="D92" s="19" t="s">
        <v>197</v>
      </c>
      <c r="E92" s="19" t="s">
        <v>163</v>
      </c>
      <c r="F92" s="38">
        <v>1.9</v>
      </c>
      <c r="G92" s="40">
        <v>1.9</v>
      </c>
      <c r="H92" s="47">
        <f t="shared" si="2"/>
        <v>100</v>
      </c>
    </row>
    <row r="93" spans="1:8" ht="36" customHeight="1">
      <c r="A93" s="18" t="s">
        <v>58</v>
      </c>
      <c r="B93" s="19" t="s">
        <v>18</v>
      </c>
      <c r="C93" s="19" t="s">
        <v>66</v>
      </c>
      <c r="D93" s="19" t="s">
        <v>77</v>
      </c>
      <c r="E93" s="19" t="s">
        <v>1</v>
      </c>
      <c r="F93" s="38">
        <v>300</v>
      </c>
      <c r="G93" s="40">
        <f>G94</f>
        <v>188.7</v>
      </c>
      <c r="H93" s="47">
        <f t="shared" si="2"/>
        <v>62.9</v>
      </c>
    </row>
    <row r="94" spans="1:8" ht="24.75" customHeight="1">
      <c r="A94" s="18" t="s">
        <v>198</v>
      </c>
      <c r="B94" s="19" t="s">
        <v>18</v>
      </c>
      <c r="C94" s="19" t="s">
        <v>66</v>
      </c>
      <c r="D94" s="19" t="s">
        <v>196</v>
      </c>
      <c r="E94" s="19" t="s">
        <v>1</v>
      </c>
      <c r="F94" s="38">
        <v>300</v>
      </c>
      <c r="G94" s="40">
        <f>G95</f>
        <v>188.7</v>
      </c>
      <c r="H94" s="47">
        <f t="shared" si="2"/>
        <v>62.9</v>
      </c>
    </row>
    <row r="95" spans="1:8" ht="27" customHeight="1">
      <c r="A95" s="18" t="s">
        <v>177</v>
      </c>
      <c r="B95" s="19" t="s">
        <v>18</v>
      </c>
      <c r="C95" s="19" t="s">
        <v>66</v>
      </c>
      <c r="D95" s="19" t="s">
        <v>196</v>
      </c>
      <c r="E95" s="19" t="s">
        <v>170</v>
      </c>
      <c r="F95" s="38">
        <v>300</v>
      </c>
      <c r="G95" s="40">
        <f>G96</f>
        <v>188.7</v>
      </c>
      <c r="H95" s="47">
        <f t="shared" si="2"/>
        <v>62.9</v>
      </c>
    </row>
    <row r="96" spans="1:8" ht="35.25" customHeight="1">
      <c r="A96" s="18" t="s">
        <v>54</v>
      </c>
      <c r="B96" s="19" t="s">
        <v>18</v>
      </c>
      <c r="C96" s="19" t="s">
        <v>66</v>
      </c>
      <c r="D96" s="19" t="s">
        <v>196</v>
      </c>
      <c r="E96" s="19" t="s">
        <v>52</v>
      </c>
      <c r="F96" s="38">
        <v>300</v>
      </c>
      <c r="G96" s="40">
        <f>G97</f>
        <v>188.7</v>
      </c>
      <c r="H96" s="47">
        <f t="shared" si="2"/>
        <v>62.9</v>
      </c>
    </row>
    <row r="97" spans="1:8" ht="37.5" customHeight="1">
      <c r="A97" s="18" t="s">
        <v>49</v>
      </c>
      <c r="B97" s="19" t="s">
        <v>18</v>
      </c>
      <c r="C97" s="19" t="s">
        <v>66</v>
      </c>
      <c r="D97" s="19" t="s">
        <v>196</v>
      </c>
      <c r="E97" s="19" t="s">
        <v>45</v>
      </c>
      <c r="F97" s="38">
        <v>300</v>
      </c>
      <c r="G97" s="40">
        <v>188.7</v>
      </c>
      <c r="H97" s="47">
        <f t="shared" si="2"/>
        <v>62.9</v>
      </c>
    </row>
    <row r="98" spans="1:8" ht="24" customHeight="1">
      <c r="A98" s="18" t="s">
        <v>181</v>
      </c>
      <c r="B98" s="19" t="s">
        <v>18</v>
      </c>
      <c r="C98" s="19" t="s">
        <v>66</v>
      </c>
      <c r="D98" s="19" t="s">
        <v>174</v>
      </c>
      <c r="E98" s="19" t="s">
        <v>1</v>
      </c>
      <c r="F98" s="38">
        <f>F99</f>
        <v>14.6</v>
      </c>
      <c r="G98" s="40">
        <v>14.6</v>
      </c>
      <c r="H98" s="47">
        <f t="shared" si="2"/>
        <v>100</v>
      </c>
    </row>
    <row r="99" spans="1:8" ht="21" customHeight="1">
      <c r="A99" s="18" t="s">
        <v>177</v>
      </c>
      <c r="B99" s="19" t="s">
        <v>18</v>
      </c>
      <c r="C99" s="19" t="s">
        <v>66</v>
      </c>
      <c r="D99" s="19" t="s">
        <v>174</v>
      </c>
      <c r="E99" s="19" t="s">
        <v>170</v>
      </c>
      <c r="F99" s="38">
        <f>F100</f>
        <v>14.6</v>
      </c>
      <c r="G99" s="40">
        <f>G100</f>
        <v>14.6</v>
      </c>
      <c r="H99" s="47">
        <f t="shared" si="2"/>
        <v>100</v>
      </c>
    </row>
    <row r="100" spans="1:8" ht="33.75">
      <c r="A100" s="18" t="s">
        <v>54</v>
      </c>
      <c r="B100" s="19" t="s">
        <v>18</v>
      </c>
      <c r="C100" s="19" t="s">
        <v>66</v>
      </c>
      <c r="D100" s="19" t="s">
        <v>174</v>
      </c>
      <c r="E100" s="19" t="s">
        <v>52</v>
      </c>
      <c r="F100" s="38">
        <f>F101</f>
        <v>14.6</v>
      </c>
      <c r="G100" s="40">
        <f>G101</f>
        <v>14.6</v>
      </c>
      <c r="H100" s="47">
        <f t="shared" si="2"/>
        <v>100</v>
      </c>
    </row>
    <row r="101" spans="1:8" ht="33.75">
      <c r="A101" s="18" t="s">
        <v>49</v>
      </c>
      <c r="B101" s="19" t="s">
        <v>18</v>
      </c>
      <c r="C101" s="19" t="s">
        <v>66</v>
      </c>
      <c r="D101" s="19" t="s">
        <v>174</v>
      </c>
      <c r="E101" s="19" t="s">
        <v>45</v>
      </c>
      <c r="F101" s="38">
        <v>14.6</v>
      </c>
      <c r="G101" s="40">
        <v>14.6</v>
      </c>
      <c r="H101" s="47">
        <f t="shared" si="2"/>
        <v>100</v>
      </c>
    </row>
    <row r="102" spans="1:8" ht="22.5">
      <c r="A102" s="18" t="s">
        <v>182</v>
      </c>
      <c r="B102" s="19" t="s">
        <v>18</v>
      </c>
      <c r="C102" s="19" t="s">
        <v>66</v>
      </c>
      <c r="D102" s="19" t="s">
        <v>173</v>
      </c>
      <c r="E102" s="19" t="s">
        <v>1</v>
      </c>
      <c r="F102" s="38">
        <f>F103</f>
        <v>1</v>
      </c>
      <c r="G102" s="40">
        <v>0</v>
      </c>
      <c r="H102" s="47">
        <f t="shared" si="2"/>
        <v>0</v>
      </c>
    </row>
    <row r="103" spans="1:8" ht="24" customHeight="1">
      <c r="A103" s="18" t="s">
        <v>177</v>
      </c>
      <c r="B103" s="19" t="s">
        <v>18</v>
      </c>
      <c r="C103" s="19" t="s">
        <v>66</v>
      </c>
      <c r="D103" s="19" t="s">
        <v>173</v>
      </c>
      <c r="E103" s="19" t="s">
        <v>170</v>
      </c>
      <c r="F103" s="38">
        <f>F104</f>
        <v>1</v>
      </c>
      <c r="G103" s="40">
        <v>0</v>
      </c>
      <c r="H103" s="47">
        <f t="shared" si="2"/>
        <v>0</v>
      </c>
    </row>
    <row r="104" spans="1:8" ht="33.75">
      <c r="A104" s="18" t="s">
        <v>54</v>
      </c>
      <c r="B104" s="19" t="s">
        <v>18</v>
      </c>
      <c r="C104" s="19" t="s">
        <v>66</v>
      </c>
      <c r="D104" s="19" t="s">
        <v>173</v>
      </c>
      <c r="E104" s="19" t="s">
        <v>52</v>
      </c>
      <c r="F104" s="38">
        <f>F105</f>
        <v>1</v>
      </c>
      <c r="G104" s="40">
        <v>0</v>
      </c>
      <c r="H104" s="47">
        <f t="shared" si="2"/>
        <v>0</v>
      </c>
    </row>
    <row r="105" spans="1:8" ht="33.75">
      <c r="A105" s="18" t="s">
        <v>49</v>
      </c>
      <c r="B105" s="19" t="s">
        <v>18</v>
      </c>
      <c r="C105" s="19" t="s">
        <v>66</v>
      </c>
      <c r="D105" s="19" t="s">
        <v>173</v>
      </c>
      <c r="E105" s="19" t="s">
        <v>45</v>
      </c>
      <c r="F105" s="38">
        <v>1</v>
      </c>
      <c r="G105" s="40">
        <v>0</v>
      </c>
      <c r="H105" s="47">
        <f t="shared" si="2"/>
        <v>0</v>
      </c>
    </row>
    <row r="106" spans="1:8" ht="12.75">
      <c r="A106" s="20" t="s">
        <v>26</v>
      </c>
      <c r="B106" s="17" t="s">
        <v>20</v>
      </c>
      <c r="C106" s="17" t="s">
        <v>32</v>
      </c>
      <c r="D106" s="17" t="s">
        <v>75</v>
      </c>
      <c r="E106" s="17" t="s">
        <v>1</v>
      </c>
      <c r="F106" s="39">
        <f>F107+F118</f>
        <v>8867.9</v>
      </c>
      <c r="G106" s="51">
        <f>G107+G118</f>
        <v>5670</v>
      </c>
      <c r="H106" s="50">
        <f t="shared" si="2"/>
        <v>63.93847472344073</v>
      </c>
    </row>
    <row r="107" spans="1:8" ht="12.75">
      <c r="A107" s="18" t="s">
        <v>72</v>
      </c>
      <c r="B107" s="19" t="s">
        <v>20</v>
      </c>
      <c r="C107" s="19" t="s">
        <v>4</v>
      </c>
      <c r="D107" s="19" t="s">
        <v>125</v>
      </c>
      <c r="E107" s="19" t="s">
        <v>1</v>
      </c>
      <c r="F107" s="38">
        <f>F108+F111+F114</f>
        <v>3655.8999999999996</v>
      </c>
      <c r="G107" s="40">
        <f>G108+G111+G114</f>
        <v>1291.8</v>
      </c>
      <c r="H107" s="47">
        <f t="shared" si="2"/>
        <v>35.33466451489374</v>
      </c>
    </row>
    <row r="108" spans="1:8" ht="33" customHeight="1">
      <c r="A108" s="18" t="s">
        <v>145</v>
      </c>
      <c r="B108" s="19" t="s">
        <v>20</v>
      </c>
      <c r="C108" s="19" t="s">
        <v>4</v>
      </c>
      <c r="D108" s="19" t="s">
        <v>146</v>
      </c>
      <c r="E108" s="19" t="s">
        <v>1</v>
      </c>
      <c r="F108" s="38">
        <v>2108.7</v>
      </c>
      <c r="G108" s="40">
        <f>G109</f>
        <v>1274.6</v>
      </c>
      <c r="H108" s="47">
        <f t="shared" si="2"/>
        <v>60.44482382510552</v>
      </c>
    </row>
    <row r="109" spans="1:8" ht="33.75" customHeight="1">
      <c r="A109" s="18" t="s">
        <v>54</v>
      </c>
      <c r="B109" s="19" t="s">
        <v>20</v>
      </c>
      <c r="C109" s="19" t="s">
        <v>4</v>
      </c>
      <c r="D109" s="19" t="s">
        <v>146</v>
      </c>
      <c r="E109" s="19" t="s">
        <v>52</v>
      </c>
      <c r="F109" s="38">
        <f>F110</f>
        <v>2108.7</v>
      </c>
      <c r="G109" s="45">
        <f>G110</f>
        <v>1274.6</v>
      </c>
      <c r="H109" s="47">
        <f t="shared" si="2"/>
        <v>60.44482382510552</v>
      </c>
    </row>
    <row r="110" spans="1:8" ht="33" customHeight="1">
      <c r="A110" s="18" t="s">
        <v>49</v>
      </c>
      <c r="B110" s="19" t="s">
        <v>20</v>
      </c>
      <c r="C110" s="19" t="s">
        <v>4</v>
      </c>
      <c r="D110" s="19" t="s">
        <v>146</v>
      </c>
      <c r="E110" s="19" t="s">
        <v>45</v>
      </c>
      <c r="F110" s="38">
        <v>2108.7</v>
      </c>
      <c r="G110" s="40">
        <v>1274.6</v>
      </c>
      <c r="H110" s="47">
        <f t="shared" si="2"/>
        <v>60.44482382510552</v>
      </c>
    </row>
    <row r="111" spans="1:8" ht="32.25" customHeight="1">
      <c r="A111" s="18" t="s">
        <v>159</v>
      </c>
      <c r="B111" s="19" t="s">
        <v>20</v>
      </c>
      <c r="C111" s="19" t="s">
        <v>4</v>
      </c>
      <c r="D111" s="19" t="s">
        <v>158</v>
      </c>
      <c r="E111" s="19" t="s">
        <v>1</v>
      </c>
      <c r="F111" s="38">
        <v>1530</v>
      </c>
      <c r="G111" s="40">
        <v>0</v>
      </c>
      <c r="H111" s="47">
        <f aca="true" t="shared" si="4" ref="H111:H142">G111/F111*100</f>
        <v>0</v>
      </c>
    </row>
    <row r="112" spans="1:8" ht="33" customHeight="1">
      <c r="A112" s="18" t="s">
        <v>54</v>
      </c>
      <c r="B112" s="19" t="s">
        <v>20</v>
      </c>
      <c r="C112" s="19" t="s">
        <v>4</v>
      </c>
      <c r="D112" s="19" t="s">
        <v>158</v>
      </c>
      <c r="E112" s="19" t="s">
        <v>52</v>
      </c>
      <c r="F112" s="38">
        <v>1530</v>
      </c>
      <c r="G112" s="41">
        <v>0</v>
      </c>
      <c r="H112" s="47">
        <f t="shared" si="4"/>
        <v>0</v>
      </c>
    </row>
    <row r="113" spans="1:8" ht="33" customHeight="1">
      <c r="A113" s="18" t="s">
        <v>49</v>
      </c>
      <c r="B113" s="19" t="s">
        <v>20</v>
      </c>
      <c r="C113" s="19" t="s">
        <v>4</v>
      </c>
      <c r="D113" s="19" t="s">
        <v>158</v>
      </c>
      <c r="E113" s="19" t="s">
        <v>45</v>
      </c>
      <c r="F113" s="38">
        <v>1530</v>
      </c>
      <c r="G113" s="40">
        <v>0</v>
      </c>
      <c r="H113" s="47">
        <f t="shared" si="4"/>
        <v>0</v>
      </c>
    </row>
    <row r="114" spans="1:8" ht="33" customHeight="1">
      <c r="A114" s="18" t="s">
        <v>178</v>
      </c>
      <c r="B114" s="19" t="s">
        <v>20</v>
      </c>
      <c r="C114" s="19" t="s">
        <v>4</v>
      </c>
      <c r="D114" s="19" t="s">
        <v>172</v>
      </c>
      <c r="E114" s="19" t="s">
        <v>1</v>
      </c>
      <c r="F114" s="38">
        <v>17.2</v>
      </c>
      <c r="G114" s="40">
        <f>G115</f>
        <v>17.2</v>
      </c>
      <c r="H114" s="47">
        <f t="shared" si="4"/>
        <v>100</v>
      </c>
    </row>
    <row r="115" spans="1:8" ht="22.5" customHeight="1">
      <c r="A115" s="18" t="s">
        <v>177</v>
      </c>
      <c r="B115" s="19" t="s">
        <v>20</v>
      </c>
      <c r="C115" s="19" t="s">
        <v>4</v>
      </c>
      <c r="D115" s="19" t="s">
        <v>172</v>
      </c>
      <c r="E115" s="19" t="s">
        <v>170</v>
      </c>
      <c r="F115" s="38">
        <v>17.2</v>
      </c>
      <c r="G115" s="40">
        <f>G116</f>
        <v>17.2</v>
      </c>
      <c r="H115" s="47">
        <f t="shared" si="4"/>
        <v>100</v>
      </c>
    </row>
    <row r="116" spans="1:8" ht="33" customHeight="1">
      <c r="A116" s="18" t="s">
        <v>54</v>
      </c>
      <c r="B116" s="19" t="s">
        <v>20</v>
      </c>
      <c r="C116" s="19" t="s">
        <v>4</v>
      </c>
      <c r="D116" s="19" t="s">
        <v>172</v>
      </c>
      <c r="E116" s="19" t="s">
        <v>52</v>
      </c>
      <c r="F116" s="38">
        <v>17.2</v>
      </c>
      <c r="G116" s="40">
        <f>G117</f>
        <v>17.2</v>
      </c>
      <c r="H116" s="47">
        <f t="shared" si="4"/>
        <v>100</v>
      </c>
    </row>
    <row r="117" spans="1:8" ht="33" customHeight="1">
      <c r="A117" s="18" t="s">
        <v>49</v>
      </c>
      <c r="B117" s="19" t="s">
        <v>20</v>
      </c>
      <c r="C117" s="19" t="s">
        <v>4</v>
      </c>
      <c r="D117" s="19" t="s">
        <v>172</v>
      </c>
      <c r="E117" s="19" t="s">
        <v>195</v>
      </c>
      <c r="F117" s="38">
        <v>17.2</v>
      </c>
      <c r="G117" s="40">
        <v>17.2</v>
      </c>
      <c r="H117" s="47">
        <f t="shared" si="4"/>
        <v>100</v>
      </c>
    </row>
    <row r="118" spans="1:8" ht="24.75" customHeight="1">
      <c r="A118" s="20" t="s">
        <v>65</v>
      </c>
      <c r="B118" s="17" t="s">
        <v>20</v>
      </c>
      <c r="C118" s="17">
        <v>12</v>
      </c>
      <c r="D118" s="17" t="s">
        <v>75</v>
      </c>
      <c r="E118" s="17" t="s">
        <v>1</v>
      </c>
      <c r="F118" s="39">
        <v>5212</v>
      </c>
      <c r="G118" s="51">
        <f>G119+G123</f>
        <v>4378.2</v>
      </c>
      <c r="H118" s="50">
        <f t="shared" si="4"/>
        <v>84.0023023791251</v>
      </c>
    </row>
    <row r="119" spans="1:8" ht="48" customHeight="1">
      <c r="A119" s="18" t="s">
        <v>127</v>
      </c>
      <c r="B119" s="19" t="s">
        <v>20</v>
      </c>
      <c r="C119" s="19" t="s">
        <v>70</v>
      </c>
      <c r="D119" s="19" t="s">
        <v>149</v>
      </c>
      <c r="E119" s="19" t="s">
        <v>1</v>
      </c>
      <c r="F119" s="38">
        <v>1.5</v>
      </c>
      <c r="G119" s="40">
        <v>0</v>
      </c>
      <c r="H119" s="47">
        <f t="shared" si="4"/>
        <v>0</v>
      </c>
    </row>
    <row r="120" spans="1:8" ht="31.5" customHeight="1">
      <c r="A120" s="18" t="s">
        <v>104</v>
      </c>
      <c r="B120" s="19" t="s">
        <v>20</v>
      </c>
      <c r="C120" s="19" t="s">
        <v>70</v>
      </c>
      <c r="D120" s="19" t="s">
        <v>148</v>
      </c>
      <c r="E120" s="19" t="s">
        <v>1</v>
      </c>
      <c r="F120" s="38">
        <v>1.5</v>
      </c>
      <c r="G120" s="41">
        <v>0</v>
      </c>
      <c r="H120" s="47">
        <f t="shared" si="4"/>
        <v>0</v>
      </c>
    </row>
    <row r="121" spans="1:8" ht="37.5" customHeight="1">
      <c r="A121" s="18" t="s">
        <v>54</v>
      </c>
      <c r="B121" s="19" t="s">
        <v>20</v>
      </c>
      <c r="C121" s="19" t="s">
        <v>70</v>
      </c>
      <c r="D121" s="19" t="s">
        <v>148</v>
      </c>
      <c r="E121" s="19" t="s">
        <v>52</v>
      </c>
      <c r="F121" s="38">
        <v>1.5</v>
      </c>
      <c r="G121" s="40">
        <v>0</v>
      </c>
      <c r="H121" s="47">
        <f t="shared" si="4"/>
        <v>0</v>
      </c>
    </row>
    <row r="122" spans="1:8" ht="31.5" customHeight="1">
      <c r="A122" s="18" t="s">
        <v>49</v>
      </c>
      <c r="B122" s="19" t="s">
        <v>20</v>
      </c>
      <c r="C122" s="19" t="s">
        <v>70</v>
      </c>
      <c r="D122" s="19" t="s">
        <v>148</v>
      </c>
      <c r="E122" s="19" t="s">
        <v>45</v>
      </c>
      <c r="F122" s="38">
        <v>1.5</v>
      </c>
      <c r="G122" s="41">
        <v>0</v>
      </c>
      <c r="H122" s="47">
        <f t="shared" si="4"/>
        <v>0</v>
      </c>
    </row>
    <row r="123" spans="1:8" ht="45">
      <c r="A123" s="18" t="s">
        <v>60</v>
      </c>
      <c r="B123" s="19" t="s">
        <v>20</v>
      </c>
      <c r="C123" s="19">
        <v>12</v>
      </c>
      <c r="D123" s="19" t="s">
        <v>78</v>
      </c>
      <c r="E123" s="19" t="s">
        <v>1</v>
      </c>
      <c r="F123" s="38">
        <f>F124</f>
        <v>5210.5</v>
      </c>
      <c r="G123" s="40">
        <f>G124</f>
        <v>4378.2</v>
      </c>
      <c r="H123" s="47">
        <f t="shared" si="4"/>
        <v>84.02648498224738</v>
      </c>
    </row>
    <row r="124" spans="1:8" ht="33.75">
      <c r="A124" s="18" t="s">
        <v>58</v>
      </c>
      <c r="B124" s="19" t="s">
        <v>20</v>
      </c>
      <c r="C124" s="19">
        <v>12</v>
      </c>
      <c r="D124" s="19" t="s">
        <v>77</v>
      </c>
      <c r="E124" s="19" t="s">
        <v>1</v>
      </c>
      <c r="F124" s="38">
        <f>F125</f>
        <v>5210.5</v>
      </c>
      <c r="G124" s="40">
        <f>G125</f>
        <v>4378.2</v>
      </c>
      <c r="H124" s="47">
        <f t="shared" si="4"/>
        <v>84.02648498224738</v>
      </c>
    </row>
    <row r="125" spans="1:8" ht="45">
      <c r="A125" s="18" t="s">
        <v>71</v>
      </c>
      <c r="B125" s="19" t="s">
        <v>20</v>
      </c>
      <c r="C125" s="19">
        <v>12</v>
      </c>
      <c r="D125" s="19" t="s">
        <v>83</v>
      </c>
      <c r="E125" s="19" t="s">
        <v>1</v>
      </c>
      <c r="F125" s="38">
        <f>F126+F129+F132</f>
        <v>5210.5</v>
      </c>
      <c r="G125" s="40">
        <f>G126+G129+G132</f>
        <v>4378.2</v>
      </c>
      <c r="H125" s="47">
        <f t="shared" si="4"/>
        <v>84.02648498224738</v>
      </c>
    </row>
    <row r="126" spans="1:8" ht="22.5">
      <c r="A126" s="18" t="s">
        <v>53</v>
      </c>
      <c r="B126" s="19" t="s">
        <v>20</v>
      </c>
      <c r="C126" s="19">
        <v>12</v>
      </c>
      <c r="D126" s="19" t="s">
        <v>83</v>
      </c>
      <c r="E126" s="19" t="s">
        <v>51</v>
      </c>
      <c r="F126" s="38">
        <f>F127+F128</f>
        <v>3816.2</v>
      </c>
      <c r="G126" s="41">
        <f>G127+G128</f>
        <v>3204.3999999999996</v>
      </c>
      <c r="H126" s="47">
        <f t="shared" si="4"/>
        <v>83.96834547455583</v>
      </c>
    </row>
    <row r="127" spans="1:8" ht="45">
      <c r="A127" s="18" t="s">
        <v>48</v>
      </c>
      <c r="B127" s="19" t="s">
        <v>20</v>
      </c>
      <c r="C127" s="19">
        <v>12</v>
      </c>
      <c r="D127" s="19" t="s">
        <v>83</v>
      </c>
      <c r="E127" s="19" t="s">
        <v>44</v>
      </c>
      <c r="F127" s="38">
        <v>2931</v>
      </c>
      <c r="G127" s="40">
        <v>2341.1</v>
      </c>
      <c r="H127" s="47">
        <f t="shared" si="4"/>
        <v>79.87376322074377</v>
      </c>
    </row>
    <row r="128" spans="1:8" ht="45">
      <c r="A128" s="18" t="s">
        <v>94</v>
      </c>
      <c r="B128" s="19" t="s">
        <v>20</v>
      </c>
      <c r="C128" s="19">
        <v>12</v>
      </c>
      <c r="D128" s="19" t="s">
        <v>83</v>
      </c>
      <c r="E128" s="19" t="s">
        <v>93</v>
      </c>
      <c r="F128" s="38">
        <v>885.2</v>
      </c>
      <c r="G128" s="40">
        <v>863.3</v>
      </c>
      <c r="H128" s="47">
        <f t="shared" si="4"/>
        <v>97.52598282873926</v>
      </c>
    </row>
    <row r="129" spans="1:8" ht="33.75">
      <c r="A129" s="18" t="s">
        <v>54</v>
      </c>
      <c r="B129" s="19" t="s">
        <v>20</v>
      </c>
      <c r="C129" s="19">
        <v>12</v>
      </c>
      <c r="D129" s="19" t="s">
        <v>83</v>
      </c>
      <c r="E129" s="19" t="s">
        <v>52</v>
      </c>
      <c r="F129" s="38">
        <v>842.1</v>
      </c>
      <c r="G129" s="40">
        <f>G130+G131</f>
        <v>739.1</v>
      </c>
      <c r="H129" s="47">
        <f t="shared" si="4"/>
        <v>87.76867355420973</v>
      </c>
    </row>
    <row r="130" spans="1:8" ht="24.75" customHeight="1">
      <c r="A130" s="18" t="s">
        <v>117</v>
      </c>
      <c r="B130" s="19" t="s">
        <v>20</v>
      </c>
      <c r="C130" s="19">
        <v>12</v>
      </c>
      <c r="D130" s="19" t="s">
        <v>83</v>
      </c>
      <c r="E130" s="19" t="s">
        <v>111</v>
      </c>
      <c r="F130" s="38">
        <v>274</v>
      </c>
      <c r="G130" s="40">
        <v>175.6</v>
      </c>
      <c r="H130" s="47">
        <f t="shared" si="4"/>
        <v>64.08759124087591</v>
      </c>
    </row>
    <row r="131" spans="1:8" ht="33.75">
      <c r="A131" s="18" t="s">
        <v>49</v>
      </c>
      <c r="B131" s="19" t="s">
        <v>20</v>
      </c>
      <c r="C131" s="19">
        <v>12</v>
      </c>
      <c r="D131" s="19" t="s">
        <v>83</v>
      </c>
      <c r="E131" s="19" t="s">
        <v>45</v>
      </c>
      <c r="F131" s="38">
        <v>568.1</v>
      </c>
      <c r="G131" s="41">
        <v>563.5</v>
      </c>
      <c r="H131" s="47">
        <f t="shared" si="4"/>
        <v>99.1902834008097</v>
      </c>
    </row>
    <row r="132" spans="1:8" ht="12.75">
      <c r="A132" s="18" t="s">
        <v>114</v>
      </c>
      <c r="B132" s="19" t="s">
        <v>20</v>
      </c>
      <c r="C132" s="19">
        <v>12</v>
      </c>
      <c r="D132" s="19" t="s">
        <v>83</v>
      </c>
      <c r="E132" s="19" t="s">
        <v>113</v>
      </c>
      <c r="F132" s="38">
        <f>F133</f>
        <v>552.2</v>
      </c>
      <c r="G132" s="45">
        <f>G133</f>
        <v>434.70000000000005</v>
      </c>
      <c r="H132" s="47">
        <f t="shared" si="4"/>
        <v>78.72147772546178</v>
      </c>
    </row>
    <row r="133" spans="1:8" ht="15.75" customHeight="1">
      <c r="A133" s="18" t="s">
        <v>115</v>
      </c>
      <c r="B133" s="19" t="s">
        <v>20</v>
      </c>
      <c r="C133" s="19">
        <v>12</v>
      </c>
      <c r="D133" s="19" t="s">
        <v>83</v>
      </c>
      <c r="E133" s="19" t="s">
        <v>112</v>
      </c>
      <c r="F133" s="38">
        <f>F134+F135+F136</f>
        <v>552.2</v>
      </c>
      <c r="G133" s="40">
        <f>G134+G135+G136</f>
        <v>434.70000000000005</v>
      </c>
      <c r="H133" s="47">
        <f t="shared" si="4"/>
        <v>78.72147772546178</v>
      </c>
    </row>
    <row r="134" spans="1:8" ht="21.75" customHeight="1">
      <c r="A134" s="18" t="s">
        <v>157</v>
      </c>
      <c r="B134" s="19" t="s">
        <v>20</v>
      </c>
      <c r="C134" s="19" t="s">
        <v>70</v>
      </c>
      <c r="D134" s="19" t="s">
        <v>83</v>
      </c>
      <c r="E134" s="19" t="s">
        <v>152</v>
      </c>
      <c r="F134" s="38">
        <v>421.2</v>
      </c>
      <c r="G134" s="40">
        <v>304.6</v>
      </c>
      <c r="H134" s="47">
        <f t="shared" si="4"/>
        <v>72.31718898385566</v>
      </c>
    </row>
    <row r="135" spans="1:8" ht="15.75" customHeight="1">
      <c r="A135" s="18" t="s">
        <v>156</v>
      </c>
      <c r="B135" s="19" t="s">
        <v>20</v>
      </c>
      <c r="C135" s="19" t="s">
        <v>70</v>
      </c>
      <c r="D135" s="19" t="s">
        <v>83</v>
      </c>
      <c r="E135" s="19" t="s">
        <v>153</v>
      </c>
      <c r="F135" s="38">
        <v>10</v>
      </c>
      <c r="G135" s="40">
        <v>10</v>
      </c>
      <c r="H135" s="47">
        <f t="shared" si="4"/>
        <v>100</v>
      </c>
    </row>
    <row r="136" spans="1:8" ht="15.75" customHeight="1">
      <c r="A136" s="18" t="s">
        <v>155</v>
      </c>
      <c r="B136" s="19" t="s">
        <v>20</v>
      </c>
      <c r="C136" s="19" t="s">
        <v>70</v>
      </c>
      <c r="D136" s="19" t="s">
        <v>83</v>
      </c>
      <c r="E136" s="19" t="s">
        <v>154</v>
      </c>
      <c r="F136" s="38">
        <v>121</v>
      </c>
      <c r="G136" s="40">
        <v>120.1</v>
      </c>
      <c r="H136" s="47">
        <f t="shared" si="4"/>
        <v>99.25619834710744</v>
      </c>
    </row>
    <row r="137" spans="1:8" ht="12.75">
      <c r="A137" s="20" t="s">
        <v>28</v>
      </c>
      <c r="B137" s="17" t="s">
        <v>27</v>
      </c>
      <c r="C137" s="17" t="s">
        <v>32</v>
      </c>
      <c r="D137" s="17" t="s">
        <v>75</v>
      </c>
      <c r="E137" s="17" t="s">
        <v>1</v>
      </c>
      <c r="F137" s="39">
        <v>575</v>
      </c>
      <c r="G137" s="51">
        <f>G138</f>
        <v>236</v>
      </c>
      <c r="H137" s="50">
        <f t="shared" si="4"/>
        <v>41.04347826086956</v>
      </c>
    </row>
    <row r="138" spans="1:8" ht="12.75">
      <c r="A138" s="21" t="s">
        <v>29</v>
      </c>
      <c r="B138" s="22" t="s">
        <v>27</v>
      </c>
      <c r="C138" s="22" t="s">
        <v>32</v>
      </c>
      <c r="D138" s="22" t="s">
        <v>75</v>
      </c>
      <c r="E138" s="22" t="s">
        <v>1</v>
      </c>
      <c r="F138" s="38">
        <v>575</v>
      </c>
      <c r="G138" s="40">
        <f>G139+G143+G147+G157</f>
        <v>236</v>
      </c>
      <c r="H138" s="47">
        <f t="shared" si="4"/>
        <v>41.04347826086956</v>
      </c>
    </row>
    <row r="139" spans="1:8" ht="22.5">
      <c r="A139" s="21" t="s">
        <v>179</v>
      </c>
      <c r="B139" s="22" t="s">
        <v>27</v>
      </c>
      <c r="C139" s="22" t="s">
        <v>17</v>
      </c>
      <c r="D139" s="22" t="s">
        <v>171</v>
      </c>
      <c r="E139" s="22" t="s">
        <v>1</v>
      </c>
      <c r="F139" s="38">
        <v>171</v>
      </c>
      <c r="G139" s="40">
        <v>0</v>
      </c>
      <c r="H139" s="47">
        <f t="shared" si="4"/>
        <v>0</v>
      </c>
    </row>
    <row r="140" spans="1:8" ht="24.75" customHeight="1">
      <c r="A140" s="18" t="s">
        <v>177</v>
      </c>
      <c r="B140" s="22" t="s">
        <v>27</v>
      </c>
      <c r="C140" s="22" t="s">
        <v>17</v>
      </c>
      <c r="D140" s="22" t="s">
        <v>171</v>
      </c>
      <c r="E140" s="22" t="s">
        <v>170</v>
      </c>
      <c r="F140" s="38">
        <v>171</v>
      </c>
      <c r="G140" s="40">
        <v>0</v>
      </c>
      <c r="H140" s="47">
        <f t="shared" si="4"/>
        <v>0</v>
      </c>
    </row>
    <row r="141" spans="1:8" ht="21.75" customHeight="1">
      <c r="A141" s="18" t="s">
        <v>131</v>
      </c>
      <c r="B141" s="22" t="s">
        <v>27</v>
      </c>
      <c r="C141" s="22" t="s">
        <v>17</v>
      </c>
      <c r="D141" s="22" t="s">
        <v>171</v>
      </c>
      <c r="E141" s="22" t="s">
        <v>52</v>
      </c>
      <c r="F141" s="38">
        <v>171</v>
      </c>
      <c r="G141" s="40">
        <v>0</v>
      </c>
      <c r="H141" s="47">
        <f t="shared" si="4"/>
        <v>0</v>
      </c>
    </row>
    <row r="142" spans="1:8" ht="33.75">
      <c r="A142" s="18" t="s">
        <v>54</v>
      </c>
      <c r="B142" s="22" t="s">
        <v>27</v>
      </c>
      <c r="C142" s="22" t="s">
        <v>17</v>
      </c>
      <c r="D142" s="22" t="s">
        <v>171</v>
      </c>
      <c r="E142" s="22" t="s">
        <v>45</v>
      </c>
      <c r="F142" s="38">
        <v>171</v>
      </c>
      <c r="G142" s="40">
        <v>0</v>
      </c>
      <c r="H142" s="47">
        <f t="shared" si="4"/>
        <v>0</v>
      </c>
    </row>
    <row r="143" spans="1:8" ht="33.75">
      <c r="A143" s="21" t="s">
        <v>180</v>
      </c>
      <c r="B143" s="22" t="s">
        <v>27</v>
      </c>
      <c r="C143" s="22" t="s">
        <v>17</v>
      </c>
      <c r="D143" s="22" t="s">
        <v>169</v>
      </c>
      <c r="E143" s="22" t="s">
        <v>1</v>
      </c>
      <c r="F143" s="38">
        <v>29</v>
      </c>
      <c r="G143" s="40">
        <v>0</v>
      </c>
      <c r="H143" s="47">
        <f aca="true" t="shared" si="5" ref="H143:H174">G143/F143*100</f>
        <v>0</v>
      </c>
    </row>
    <row r="144" spans="1:8" ht="21" customHeight="1">
      <c r="A144" s="18" t="s">
        <v>177</v>
      </c>
      <c r="B144" s="22" t="s">
        <v>27</v>
      </c>
      <c r="C144" s="22" t="s">
        <v>17</v>
      </c>
      <c r="D144" s="22" t="s">
        <v>169</v>
      </c>
      <c r="E144" s="22" t="s">
        <v>170</v>
      </c>
      <c r="F144" s="38">
        <v>29</v>
      </c>
      <c r="G144" s="40">
        <v>0</v>
      </c>
      <c r="H144" s="47">
        <f t="shared" si="5"/>
        <v>0</v>
      </c>
    </row>
    <row r="145" spans="1:8" ht="22.5" customHeight="1">
      <c r="A145" s="18" t="s">
        <v>131</v>
      </c>
      <c r="B145" s="22" t="s">
        <v>27</v>
      </c>
      <c r="C145" s="22" t="s">
        <v>17</v>
      </c>
      <c r="D145" s="22" t="s">
        <v>169</v>
      </c>
      <c r="E145" s="22" t="s">
        <v>52</v>
      </c>
      <c r="F145" s="38">
        <v>29</v>
      </c>
      <c r="G145" s="40">
        <v>0</v>
      </c>
      <c r="H145" s="47">
        <f t="shared" si="5"/>
        <v>0</v>
      </c>
    </row>
    <row r="146" spans="1:8" ht="33.75">
      <c r="A146" s="18" t="s">
        <v>54</v>
      </c>
      <c r="B146" s="22" t="s">
        <v>27</v>
      </c>
      <c r="C146" s="22" t="s">
        <v>17</v>
      </c>
      <c r="D146" s="22" t="s">
        <v>169</v>
      </c>
      <c r="E146" s="22" t="s">
        <v>45</v>
      </c>
      <c r="F146" s="38">
        <v>29</v>
      </c>
      <c r="G146" s="40">
        <v>0</v>
      </c>
      <c r="H146" s="47">
        <f t="shared" si="5"/>
        <v>0</v>
      </c>
    </row>
    <row r="147" spans="1:8" ht="12.75">
      <c r="A147" s="21" t="s">
        <v>128</v>
      </c>
      <c r="B147" s="22" t="s">
        <v>27</v>
      </c>
      <c r="C147" s="22" t="s">
        <v>18</v>
      </c>
      <c r="D147" s="22" t="s">
        <v>121</v>
      </c>
      <c r="E147" s="22" t="s">
        <v>1</v>
      </c>
      <c r="F147" s="38">
        <v>110</v>
      </c>
      <c r="G147" s="40">
        <v>0</v>
      </c>
      <c r="H147" s="47">
        <f t="shared" si="5"/>
        <v>0</v>
      </c>
    </row>
    <row r="148" spans="1:8" ht="22.5">
      <c r="A148" s="21" t="s">
        <v>129</v>
      </c>
      <c r="B148" s="22" t="s">
        <v>27</v>
      </c>
      <c r="C148" s="22" t="s">
        <v>18</v>
      </c>
      <c r="D148" s="22" t="s">
        <v>132</v>
      </c>
      <c r="E148" s="22" t="s">
        <v>1</v>
      </c>
      <c r="F148" s="38">
        <v>110</v>
      </c>
      <c r="G148" s="40">
        <v>0</v>
      </c>
      <c r="H148" s="47">
        <f t="shared" si="5"/>
        <v>0</v>
      </c>
    </row>
    <row r="149" spans="1:8" ht="22.5">
      <c r="A149" s="21" t="s">
        <v>130</v>
      </c>
      <c r="B149" s="22" t="s">
        <v>27</v>
      </c>
      <c r="C149" s="22" t="s">
        <v>18</v>
      </c>
      <c r="D149" s="22" t="s">
        <v>133</v>
      </c>
      <c r="E149" s="22" t="s">
        <v>1</v>
      </c>
      <c r="F149" s="38">
        <v>110</v>
      </c>
      <c r="G149" s="40">
        <v>0</v>
      </c>
      <c r="H149" s="47">
        <f t="shared" si="5"/>
        <v>0</v>
      </c>
    </row>
    <row r="150" spans="1:8" ht="21" customHeight="1">
      <c r="A150" s="18" t="s">
        <v>131</v>
      </c>
      <c r="B150" s="22" t="s">
        <v>27</v>
      </c>
      <c r="C150" s="22" t="s">
        <v>18</v>
      </c>
      <c r="D150" s="22" t="s">
        <v>133</v>
      </c>
      <c r="E150" s="22" t="s">
        <v>52</v>
      </c>
      <c r="F150" s="38">
        <v>110</v>
      </c>
      <c r="G150" s="45">
        <v>0</v>
      </c>
      <c r="H150" s="47">
        <f t="shared" si="5"/>
        <v>0</v>
      </c>
    </row>
    <row r="151" spans="1:8" ht="33.75">
      <c r="A151" s="18" t="s">
        <v>54</v>
      </c>
      <c r="B151" s="22" t="s">
        <v>27</v>
      </c>
      <c r="C151" s="22" t="s">
        <v>18</v>
      </c>
      <c r="D151" s="22" t="s">
        <v>133</v>
      </c>
      <c r="E151" s="22" t="s">
        <v>45</v>
      </c>
      <c r="F151" s="38">
        <v>110</v>
      </c>
      <c r="G151" s="40">
        <v>0</v>
      </c>
      <c r="H151" s="47">
        <f t="shared" si="5"/>
        <v>0</v>
      </c>
    </row>
    <row r="152" spans="1:8" ht="38.25" customHeight="1">
      <c r="A152" s="18" t="s">
        <v>134</v>
      </c>
      <c r="B152" s="22" t="s">
        <v>27</v>
      </c>
      <c r="C152" s="22" t="s">
        <v>18</v>
      </c>
      <c r="D152" s="22" t="s">
        <v>121</v>
      </c>
      <c r="E152" s="22" t="s">
        <v>1</v>
      </c>
      <c r="F152" s="38">
        <v>3</v>
      </c>
      <c r="G152" s="40">
        <v>0</v>
      </c>
      <c r="H152" s="47">
        <f t="shared" si="5"/>
        <v>0</v>
      </c>
    </row>
    <row r="153" spans="1:8" ht="22.5">
      <c r="A153" s="18" t="s">
        <v>135</v>
      </c>
      <c r="B153" s="22" t="s">
        <v>27</v>
      </c>
      <c r="C153" s="22" t="s">
        <v>18</v>
      </c>
      <c r="D153" s="22" t="s">
        <v>151</v>
      </c>
      <c r="E153" s="22" t="s">
        <v>1</v>
      </c>
      <c r="F153" s="38">
        <v>3</v>
      </c>
      <c r="G153" s="45">
        <v>0</v>
      </c>
      <c r="H153" s="47">
        <f t="shared" si="5"/>
        <v>0</v>
      </c>
    </row>
    <row r="154" spans="1:8" ht="33.75">
      <c r="A154" s="18" t="s">
        <v>136</v>
      </c>
      <c r="B154" s="22" t="s">
        <v>27</v>
      </c>
      <c r="C154" s="22" t="s">
        <v>18</v>
      </c>
      <c r="D154" s="22" t="s">
        <v>150</v>
      </c>
      <c r="E154" s="22" t="s">
        <v>1</v>
      </c>
      <c r="F154" s="38">
        <v>3</v>
      </c>
      <c r="G154" s="40">
        <v>0</v>
      </c>
      <c r="H154" s="47">
        <f t="shared" si="5"/>
        <v>0</v>
      </c>
    </row>
    <row r="155" spans="1:8" ht="24.75" customHeight="1">
      <c r="A155" s="18" t="s">
        <v>131</v>
      </c>
      <c r="B155" s="22" t="s">
        <v>27</v>
      </c>
      <c r="C155" s="22" t="s">
        <v>18</v>
      </c>
      <c r="D155" s="22" t="s">
        <v>150</v>
      </c>
      <c r="E155" s="22" t="s">
        <v>52</v>
      </c>
      <c r="F155" s="38">
        <v>3</v>
      </c>
      <c r="G155" s="45">
        <v>0</v>
      </c>
      <c r="H155" s="47">
        <f t="shared" si="5"/>
        <v>0</v>
      </c>
    </row>
    <row r="156" spans="1:8" ht="33.75">
      <c r="A156" s="18" t="s">
        <v>54</v>
      </c>
      <c r="B156" s="22" t="s">
        <v>27</v>
      </c>
      <c r="C156" s="22" t="s">
        <v>18</v>
      </c>
      <c r="D156" s="22" t="s">
        <v>150</v>
      </c>
      <c r="E156" s="22" t="s">
        <v>45</v>
      </c>
      <c r="F156" s="38">
        <v>3</v>
      </c>
      <c r="G156" s="40">
        <v>0</v>
      </c>
      <c r="H156" s="47">
        <f t="shared" si="5"/>
        <v>0</v>
      </c>
    </row>
    <row r="157" spans="1:8" ht="45">
      <c r="A157" s="18" t="s">
        <v>60</v>
      </c>
      <c r="B157" s="22" t="s">
        <v>27</v>
      </c>
      <c r="C157" s="22" t="s">
        <v>18</v>
      </c>
      <c r="D157" s="19" t="s">
        <v>74</v>
      </c>
      <c r="E157" s="22" t="s">
        <v>1</v>
      </c>
      <c r="F157" s="38">
        <v>262</v>
      </c>
      <c r="G157" s="40">
        <f>G158</f>
        <v>236</v>
      </c>
      <c r="H157" s="47">
        <f t="shared" si="5"/>
        <v>90.07633587786259</v>
      </c>
    </row>
    <row r="158" spans="1:8" ht="33.75">
      <c r="A158" s="18" t="s">
        <v>58</v>
      </c>
      <c r="B158" s="22" t="s">
        <v>27</v>
      </c>
      <c r="C158" s="22" t="s">
        <v>18</v>
      </c>
      <c r="D158" s="19" t="s">
        <v>77</v>
      </c>
      <c r="E158" s="22" t="s">
        <v>1</v>
      </c>
      <c r="F158" s="38">
        <v>262</v>
      </c>
      <c r="G158" s="40">
        <f>G159</f>
        <v>236</v>
      </c>
      <c r="H158" s="47">
        <f t="shared" si="5"/>
        <v>90.07633587786259</v>
      </c>
    </row>
    <row r="159" spans="1:8" ht="12.75">
      <c r="A159" s="21" t="s">
        <v>30</v>
      </c>
      <c r="B159" s="22" t="s">
        <v>27</v>
      </c>
      <c r="C159" s="22" t="s">
        <v>18</v>
      </c>
      <c r="D159" s="19" t="s">
        <v>84</v>
      </c>
      <c r="E159" s="22" t="s">
        <v>1</v>
      </c>
      <c r="F159" s="38">
        <v>262</v>
      </c>
      <c r="G159" s="41">
        <f>G160+G162</f>
        <v>236</v>
      </c>
      <c r="H159" s="47">
        <f t="shared" si="5"/>
        <v>90.07633587786259</v>
      </c>
    </row>
    <row r="160" spans="1:8" ht="33.75">
      <c r="A160" s="18" t="s">
        <v>54</v>
      </c>
      <c r="B160" s="19" t="s">
        <v>27</v>
      </c>
      <c r="C160" s="19" t="s">
        <v>18</v>
      </c>
      <c r="D160" s="19" t="s">
        <v>84</v>
      </c>
      <c r="E160" s="22" t="s">
        <v>52</v>
      </c>
      <c r="F160" s="38">
        <f>F161</f>
        <v>209</v>
      </c>
      <c r="G160" s="40">
        <f>G161</f>
        <v>183.1</v>
      </c>
      <c r="H160" s="47">
        <f t="shared" si="5"/>
        <v>87.60765550239235</v>
      </c>
    </row>
    <row r="161" spans="1:8" ht="33.75">
      <c r="A161" s="18" t="s">
        <v>49</v>
      </c>
      <c r="B161" s="19" t="s">
        <v>27</v>
      </c>
      <c r="C161" s="19" t="s">
        <v>18</v>
      </c>
      <c r="D161" s="19" t="s">
        <v>84</v>
      </c>
      <c r="E161" s="19" t="s">
        <v>45</v>
      </c>
      <c r="F161" s="38">
        <v>209</v>
      </c>
      <c r="G161" s="40">
        <v>183.1</v>
      </c>
      <c r="H161" s="47">
        <f t="shared" si="5"/>
        <v>87.60765550239235</v>
      </c>
    </row>
    <row r="162" spans="1:8" ht="12.75">
      <c r="A162" s="18" t="s">
        <v>114</v>
      </c>
      <c r="B162" s="19" t="s">
        <v>27</v>
      </c>
      <c r="C162" s="19" t="s">
        <v>18</v>
      </c>
      <c r="D162" s="19" t="s">
        <v>84</v>
      </c>
      <c r="E162" s="19" t="s">
        <v>113</v>
      </c>
      <c r="F162" s="38">
        <v>53</v>
      </c>
      <c r="G162" s="40">
        <v>52.9</v>
      </c>
      <c r="H162" s="47">
        <f t="shared" si="5"/>
        <v>99.81132075471699</v>
      </c>
    </row>
    <row r="163" spans="1:13" ht="12.75">
      <c r="A163" s="18" t="s">
        <v>115</v>
      </c>
      <c r="B163" s="19" t="s">
        <v>27</v>
      </c>
      <c r="C163" s="19" t="s">
        <v>18</v>
      </c>
      <c r="D163" s="19" t="s">
        <v>84</v>
      </c>
      <c r="E163" s="19" t="s">
        <v>112</v>
      </c>
      <c r="F163" s="38">
        <v>53</v>
      </c>
      <c r="G163" s="40">
        <f>G164+G165</f>
        <v>52.9</v>
      </c>
      <c r="H163" s="47">
        <f t="shared" si="5"/>
        <v>99.81132075471699</v>
      </c>
      <c r="M163" t="s">
        <v>40</v>
      </c>
    </row>
    <row r="164" spans="1:8" ht="22.5">
      <c r="A164" s="18" t="s">
        <v>157</v>
      </c>
      <c r="B164" s="19" t="s">
        <v>27</v>
      </c>
      <c r="C164" s="19" t="s">
        <v>18</v>
      </c>
      <c r="D164" s="19" t="s">
        <v>84</v>
      </c>
      <c r="E164" s="19" t="s">
        <v>152</v>
      </c>
      <c r="F164" s="38">
        <v>51</v>
      </c>
      <c r="G164" s="40">
        <v>50.9</v>
      </c>
      <c r="H164" s="47">
        <f t="shared" si="5"/>
        <v>99.80392156862746</v>
      </c>
    </row>
    <row r="165" spans="1:8" ht="12.75">
      <c r="A165" s="18" t="s">
        <v>161</v>
      </c>
      <c r="B165" s="19" t="s">
        <v>27</v>
      </c>
      <c r="C165" s="19" t="s">
        <v>18</v>
      </c>
      <c r="D165" s="19" t="s">
        <v>84</v>
      </c>
      <c r="E165" s="19" t="s">
        <v>154</v>
      </c>
      <c r="F165" s="38">
        <v>2</v>
      </c>
      <c r="G165" s="40">
        <v>2</v>
      </c>
      <c r="H165" s="47">
        <f t="shared" si="5"/>
        <v>100</v>
      </c>
    </row>
    <row r="166" spans="1:8" ht="12.75">
      <c r="A166" s="20" t="s">
        <v>116</v>
      </c>
      <c r="B166" s="17" t="s">
        <v>110</v>
      </c>
      <c r="C166" s="17" t="s">
        <v>32</v>
      </c>
      <c r="D166" s="17" t="s">
        <v>75</v>
      </c>
      <c r="E166" s="17" t="s">
        <v>1</v>
      </c>
      <c r="F166" s="39">
        <v>100</v>
      </c>
      <c r="G166" s="51">
        <v>0</v>
      </c>
      <c r="H166" s="50">
        <f t="shared" si="5"/>
        <v>0</v>
      </c>
    </row>
    <row r="167" spans="1:8" ht="22.5">
      <c r="A167" s="18" t="s">
        <v>118</v>
      </c>
      <c r="B167" s="19" t="s">
        <v>110</v>
      </c>
      <c r="C167" s="19" t="s">
        <v>27</v>
      </c>
      <c r="D167" s="19" t="s">
        <v>75</v>
      </c>
      <c r="E167" s="19" t="s">
        <v>1</v>
      </c>
      <c r="F167" s="38">
        <v>100</v>
      </c>
      <c r="G167" s="40">
        <v>0</v>
      </c>
      <c r="H167" s="47">
        <f t="shared" si="5"/>
        <v>0</v>
      </c>
    </row>
    <row r="168" spans="1:8" ht="24" customHeight="1">
      <c r="A168" s="18" t="s">
        <v>120</v>
      </c>
      <c r="B168" s="19" t="s">
        <v>110</v>
      </c>
      <c r="C168" s="19" t="s">
        <v>27</v>
      </c>
      <c r="D168" s="19" t="s">
        <v>121</v>
      </c>
      <c r="E168" s="19" t="s">
        <v>1</v>
      </c>
      <c r="F168" s="38">
        <v>100</v>
      </c>
      <c r="G168" s="40">
        <v>0</v>
      </c>
      <c r="H168" s="47">
        <f t="shared" si="5"/>
        <v>0</v>
      </c>
    </row>
    <row r="169" spans="1:8" ht="33.75">
      <c r="A169" s="18" t="s">
        <v>122</v>
      </c>
      <c r="B169" s="19" t="s">
        <v>110</v>
      </c>
      <c r="C169" s="19" t="s">
        <v>27</v>
      </c>
      <c r="D169" s="19" t="s">
        <v>119</v>
      </c>
      <c r="E169" s="19" t="s">
        <v>1</v>
      </c>
      <c r="F169" s="38">
        <v>100</v>
      </c>
      <c r="G169" s="40">
        <v>0</v>
      </c>
      <c r="H169" s="47">
        <f t="shared" si="5"/>
        <v>0</v>
      </c>
    </row>
    <row r="170" spans="1:8" ht="22.5">
      <c r="A170" s="18" t="s">
        <v>123</v>
      </c>
      <c r="B170" s="19" t="s">
        <v>110</v>
      </c>
      <c r="C170" s="19" t="s">
        <v>27</v>
      </c>
      <c r="D170" s="19" t="s">
        <v>119</v>
      </c>
      <c r="E170" s="19" t="s">
        <v>1</v>
      </c>
      <c r="F170" s="38">
        <v>100</v>
      </c>
      <c r="G170" s="40">
        <v>0</v>
      </c>
      <c r="H170" s="47">
        <f t="shared" si="5"/>
        <v>0</v>
      </c>
    </row>
    <row r="171" spans="1:8" ht="22.5">
      <c r="A171" s="18" t="s">
        <v>124</v>
      </c>
      <c r="B171" s="19" t="s">
        <v>110</v>
      </c>
      <c r="C171" s="19" t="s">
        <v>27</v>
      </c>
      <c r="D171" s="19" t="s">
        <v>137</v>
      </c>
      <c r="E171" s="19" t="s">
        <v>1</v>
      </c>
      <c r="F171" s="38">
        <v>100</v>
      </c>
      <c r="G171" s="40">
        <v>0</v>
      </c>
      <c r="H171" s="47">
        <f t="shared" si="5"/>
        <v>0</v>
      </c>
    </row>
    <row r="172" spans="1:8" ht="33.75">
      <c r="A172" s="18" t="s">
        <v>54</v>
      </c>
      <c r="B172" s="19" t="s">
        <v>110</v>
      </c>
      <c r="C172" s="19" t="s">
        <v>27</v>
      </c>
      <c r="D172" s="19" t="s">
        <v>137</v>
      </c>
      <c r="E172" s="19" t="s">
        <v>52</v>
      </c>
      <c r="F172" s="38">
        <v>100</v>
      </c>
      <c r="G172" s="40">
        <v>0</v>
      </c>
      <c r="H172" s="47">
        <f t="shared" si="5"/>
        <v>0</v>
      </c>
    </row>
    <row r="173" spans="1:8" ht="33.75">
      <c r="A173" s="18" t="s">
        <v>49</v>
      </c>
      <c r="B173" s="19" t="s">
        <v>110</v>
      </c>
      <c r="C173" s="19" t="s">
        <v>27</v>
      </c>
      <c r="D173" s="19" t="s">
        <v>137</v>
      </c>
      <c r="E173" s="19" t="s">
        <v>45</v>
      </c>
      <c r="F173" s="38">
        <v>100</v>
      </c>
      <c r="G173" s="40">
        <v>0</v>
      </c>
      <c r="H173" s="47">
        <f t="shared" si="5"/>
        <v>0</v>
      </c>
    </row>
    <row r="174" spans="1:8" ht="12.75">
      <c r="A174" s="20" t="s">
        <v>39</v>
      </c>
      <c r="B174" s="17" t="s">
        <v>0</v>
      </c>
      <c r="C174" s="17" t="s">
        <v>32</v>
      </c>
      <c r="D174" s="17" t="s">
        <v>75</v>
      </c>
      <c r="E174" s="17" t="s">
        <v>1</v>
      </c>
      <c r="F174" s="39">
        <v>3187.521</v>
      </c>
      <c r="G174" s="51">
        <f>G175</f>
        <v>2440.1000000000004</v>
      </c>
      <c r="H174" s="50">
        <f t="shared" si="5"/>
        <v>76.55165252244613</v>
      </c>
    </row>
    <row r="175" spans="1:8" ht="12.75">
      <c r="A175" s="18" t="s">
        <v>31</v>
      </c>
      <c r="B175" s="19" t="s">
        <v>0</v>
      </c>
      <c r="C175" s="19" t="s">
        <v>16</v>
      </c>
      <c r="D175" s="19" t="s">
        <v>75</v>
      </c>
      <c r="E175" s="19" t="s">
        <v>1</v>
      </c>
      <c r="F175" s="38">
        <v>3187.521</v>
      </c>
      <c r="G175" s="45">
        <f>G176+G182+G183</f>
        <v>2440.1000000000004</v>
      </c>
      <c r="H175" s="47">
        <f aca="true" t="shared" si="6" ref="H175:H184">G175/F175*100</f>
        <v>76.55165252244613</v>
      </c>
    </row>
    <row r="176" spans="1:8" ht="24" customHeight="1">
      <c r="A176" s="18" t="s">
        <v>139</v>
      </c>
      <c r="B176" s="19" t="s">
        <v>0</v>
      </c>
      <c r="C176" s="19" t="s">
        <v>16</v>
      </c>
      <c r="D176" s="19" t="s">
        <v>88</v>
      </c>
      <c r="E176" s="19" t="s">
        <v>1</v>
      </c>
      <c r="F176" s="38">
        <v>2551</v>
      </c>
      <c r="G176" s="46">
        <f>G177</f>
        <v>1810.1</v>
      </c>
      <c r="H176" s="47">
        <f t="shared" si="6"/>
        <v>70.95648765190121</v>
      </c>
    </row>
    <row r="177" spans="1:8" ht="33.75" customHeight="1">
      <c r="A177" s="18" t="s">
        <v>59</v>
      </c>
      <c r="B177" s="19" t="s">
        <v>0</v>
      </c>
      <c r="C177" s="19" t="s">
        <v>16</v>
      </c>
      <c r="D177" s="19" t="s">
        <v>89</v>
      </c>
      <c r="E177" s="19" t="s">
        <v>1</v>
      </c>
      <c r="F177" s="38">
        <v>2551</v>
      </c>
      <c r="G177" s="40">
        <f>G178</f>
        <v>1810.1</v>
      </c>
      <c r="H177" s="47">
        <f t="shared" si="6"/>
        <v>70.95648765190121</v>
      </c>
    </row>
    <row r="178" spans="1:8" ht="35.25" customHeight="1">
      <c r="A178" s="18" t="s">
        <v>91</v>
      </c>
      <c r="B178" s="19" t="s">
        <v>0</v>
      </c>
      <c r="C178" s="19" t="s">
        <v>16</v>
      </c>
      <c r="D178" s="19" t="s">
        <v>90</v>
      </c>
      <c r="E178" s="19" t="s">
        <v>1</v>
      </c>
      <c r="F178" s="38">
        <v>2551</v>
      </c>
      <c r="G178" s="40">
        <f>G179</f>
        <v>1810.1</v>
      </c>
      <c r="H178" s="47">
        <f t="shared" si="6"/>
        <v>70.95648765190121</v>
      </c>
    </row>
    <row r="179" spans="1:8" ht="22.5" customHeight="1">
      <c r="A179" s="18" t="s">
        <v>92</v>
      </c>
      <c r="B179" s="19" t="s">
        <v>0</v>
      </c>
      <c r="C179" s="19" t="s">
        <v>16</v>
      </c>
      <c r="D179" s="19" t="s">
        <v>86</v>
      </c>
      <c r="E179" s="19" t="s">
        <v>1</v>
      </c>
      <c r="F179" s="38">
        <v>2551</v>
      </c>
      <c r="G179" s="41">
        <f>G180</f>
        <v>1810.1</v>
      </c>
      <c r="H179" s="47">
        <f t="shared" si="6"/>
        <v>70.95648765190121</v>
      </c>
    </row>
    <row r="180" spans="1:8" ht="12.75">
      <c r="A180" s="18" t="s">
        <v>56</v>
      </c>
      <c r="B180" s="19" t="s">
        <v>0</v>
      </c>
      <c r="C180" s="19" t="s">
        <v>16</v>
      </c>
      <c r="D180" s="19" t="s">
        <v>86</v>
      </c>
      <c r="E180" s="19" t="s">
        <v>55</v>
      </c>
      <c r="F180" s="38">
        <v>2551</v>
      </c>
      <c r="G180" s="45">
        <f>G181</f>
        <v>1810.1</v>
      </c>
      <c r="H180" s="47">
        <f t="shared" si="6"/>
        <v>70.95648765190121</v>
      </c>
    </row>
    <row r="181" spans="1:8" ht="40.5" customHeight="1">
      <c r="A181" s="18" t="s">
        <v>57</v>
      </c>
      <c r="B181" s="19" t="s">
        <v>0</v>
      </c>
      <c r="C181" s="19" t="s">
        <v>16</v>
      </c>
      <c r="D181" s="19" t="s">
        <v>86</v>
      </c>
      <c r="E181" s="19" t="s">
        <v>47</v>
      </c>
      <c r="F181" s="38">
        <v>2551</v>
      </c>
      <c r="G181" s="40">
        <v>1810.1</v>
      </c>
      <c r="H181" s="47">
        <f t="shared" si="6"/>
        <v>70.95648765190121</v>
      </c>
    </row>
    <row r="182" spans="1:8" ht="16.5" customHeight="1">
      <c r="A182" s="18" t="s">
        <v>109</v>
      </c>
      <c r="B182" s="19" t="s">
        <v>0</v>
      </c>
      <c r="C182" s="19" t="s">
        <v>16</v>
      </c>
      <c r="D182" s="19" t="s">
        <v>162</v>
      </c>
      <c r="E182" s="19" t="s">
        <v>107</v>
      </c>
      <c r="F182" s="38">
        <v>577.65</v>
      </c>
      <c r="G182" s="40">
        <v>577.7</v>
      </c>
      <c r="H182" s="47">
        <f t="shared" si="6"/>
        <v>100.00865576040856</v>
      </c>
    </row>
    <row r="183" spans="1:8" ht="16.5" customHeight="1">
      <c r="A183" s="18" t="s">
        <v>109</v>
      </c>
      <c r="B183" s="19" t="s">
        <v>0</v>
      </c>
      <c r="C183" s="19" t="s">
        <v>16</v>
      </c>
      <c r="D183" s="19" t="s">
        <v>108</v>
      </c>
      <c r="E183" s="19" t="s">
        <v>107</v>
      </c>
      <c r="F183" s="38">
        <v>58.871</v>
      </c>
      <c r="G183" s="41">
        <v>52.3</v>
      </c>
      <c r="H183" s="47">
        <f t="shared" si="6"/>
        <v>88.8383074858589</v>
      </c>
    </row>
    <row r="184" spans="1:8" ht="12.75">
      <c r="A184" s="18" t="s">
        <v>64</v>
      </c>
      <c r="B184" s="19"/>
      <c r="C184" s="19"/>
      <c r="D184" s="19"/>
      <c r="E184" s="19"/>
      <c r="F184" s="39">
        <v>15094.6</v>
      </c>
      <c r="G184" s="49">
        <f>G15</f>
        <v>10063.6</v>
      </c>
      <c r="H184" s="50">
        <f t="shared" si="6"/>
        <v>66.67019993905106</v>
      </c>
    </row>
    <row r="185" spans="1:6" ht="12.75">
      <c r="A185" s="23"/>
      <c r="B185" s="24"/>
      <c r="C185" s="24"/>
      <c r="D185" s="24"/>
      <c r="E185" s="24"/>
      <c r="F185" s="24"/>
    </row>
    <row r="186" spans="1:6" ht="12.75">
      <c r="A186" s="25"/>
      <c r="B186" s="24"/>
      <c r="C186" s="24"/>
      <c r="D186" s="24"/>
      <c r="E186" s="24"/>
      <c r="F186" s="24"/>
    </row>
    <row r="187" spans="1:6" ht="12.75">
      <c r="A187" s="25" t="s">
        <v>98</v>
      </c>
      <c r="B187" s="24"/>
      <c r="C187" s="24"/>
      <c r="D187" s="24"/>
      <c r="E187" s="24" t="s">
        <v>99</v>
      </c>
      <c r="F187" s="24"/>
    </row>
    <row r="188" spans="1:6" ht="12.75">
      <c r="A188" s="2"/>
      <c r="B188" s="1"/>
      <c r="D188" s="1"/>
      <c r="E188" s="1"/>
      <c r="F188" s="1"/>
    </row>
    <row r="189" spans="1:6" ht="12.75">
      <c r="A189" s="3"/>
      <c r="B189" s="1"/>
      <c r="D189" s="1"/>
      <c r="E189" s="1"/>
      <c r="F189" s="1"/>
    </row>
    <row r="190" spans="1:6" ht="12.75">
      <c r="A190" s="2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  <row r="6683" spans="1:6" ht="12.75">
      <c r="A6683" s="1"/>
      <c r="B6683" s="1"/>
      <c r="D6683" s="1"/>
      <c r="E6683" s="1"/>
      <c r="F6683" s="1"/>
    </row>
    <row r="6684" spans="1:6" ht="12.75">
      <c r="A6684" s="1"/>
      <c r="B6684" s="1"/>
      <c r="D6684" s="1"/>
      <c r="E6684" s="1"/>
      <c r="F6684" s="1"/>
    </row>
    <row r="6685" spans="1:6" ht="12.75">
      <c r="A6685" s="1"/>
      <c r="B6685" s="1"/>
      <c r="D6685" s="1"/>
      <c r="E6685" s="1"/>
      <c r="F6685" s="1"/>
    </row>
    <row r="6686" spans="1:6" ht="12.75">
      <c r="A6686" s="1"/>
      <c r="B6686" s="1"/>
      <c r="D6686" s="1"/>
      <c r="E6686" s="1"/>
      <c r="F6686" s="1"/>
    </row>
    <row r="6687" spans="1:6" ht="12.75">
      <c r="A6687" s="1"/>
      <c r="B6687" s="1"/>
      <c r="D6687" s="1"/>
      <c r="E6687" s="1"/>
      <c r="F6687" s="1"/>
    </row>
    <row r="6688" spans="1:6" ht="12.75">
      <c r="A6688" s="1"/>
      <c r="B6688" s="1"/>
      <c r="D6688" s="1"/>
      <c r="E6688" s="1"/>
      <c r="F6688" s="1"/>
    </row>
    <row r="6689" spans="1:6" ht="12.75">
      <c r="A6689" s="1"/>
      <c r="B6689" s="1"/>
      <c r="D6689" s="1"/>
      <c r="E6689" s="1"/>
      <c r="F6689" s="1"/>
    </row>
    <row r="6690" spans="1:6" ht="12.75">
      <c r="A6690" s="1"/>
      <c r="B6690" s="1"/>
      <c r="D6690" s="1"/>
      <c r="E6690" s="1"/>
      <c r="F6690" s="1"/>
    </row>
    <row r="6691" spans="1:6" ht="12.75">
      <c r="A6691" s="1"/>
      <c r="B6691" s="1"/>
      <c r="D6691" s="1"/>
      <c r="E6691" s="1"/>
      <c r="F6691" s="1"/>
    </row>
    <row r="6692" spans="1:6" ht="12.75">
      <c r="A6692" s="1"/>
      <c r="B6692" s="1"/>
      <c r="D6692" s="1"/>
      <c r="E6692" s="1"/>
      <c r="F6692" s="1"/>
    </row>
    <row r="6693" spans="1:6" ht="12.75">
      <c r="A6693" s="1"/>
      <c r="B6693" s="1"/>
      <c r="D6693" s="1"/>
      <c r="E6693" s="1"/>
      <c r="F6693" s="1"/>
    </row>
    <row r="6694" spans="1:6" ht="12.75">
      <c r="A6694" s="1"/>
      <c r="B6694" s="1"/>
      <c r="D6694" s="1"/>
      <c r="E6694" s="1"/>
      <c r="F6694" s="1"/>
    </row>
  </sheetData>
  <sheetProtection/>
  <mergeCells count="18">
    <mergeCell ref="G11:G13"/>
    <mergeCell ref="H11:H13"/>
    <mergeCell ref="A7:F7"/>
    <mergeCell ref="A5:F5"/>
    <mergeCell ref="A6:F6"/>
    <mergeCell ref="A8:F8"/>
    <mergeCell ref="A10:E10"/>
    <mergeCell ref="A12:A13"/>
    <mergeCell ref="B12:B13"/>
    <mergeCell ref="A1:F1"/>
    <mergeCell ref="A2:F2"/>
    <mergeCell ref="A3:F3"/>
    <mergeCell ref="A4:F4"/>
    <mergeCell ref="A9:F9"/>
    <mergeCell ref="C12:C13"/>
    <mergeCell ref="D12:D13"/>
    <mergeCell ref="E12:E13"/>
    <mergeCell ref="F12:F13"/>
  </mergeCells>
  <hyperlinks>
    <hyperlink ref="E11" location="_ftn4" display="_ftn4"/>
    <hyperlink ref="A187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2019-11-11T03:46:30Z</cp:lastPrinted>
  <dcterms:created xsi:type="dcterms:W3CDTF">2007-11-15T15:56:07Z</dcterms:created>
  <dcterms:modified xsi:type="dcterms:W3CDTF">2019-11-18T01:34:41Z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