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1"/>
  </bookViews>
  <sheets>
    <sheet name="пр4 2021  " sheetId="1" r:id="rId1"/>
    <sheet name="пр3 2021  " sheetId="2" r:id="rId2"/>
  </sheets>
  <definedNames>
    <definedName name="_ftn1" localSheetId="1">'пр3 2021  '!#REF!</definedName>
    <definedName name="_ftn1" localSheetId="0">'пр4 2021  '!#REF!</definedName>
    <definedName name="_ftn2" localSheetId="1">'пр3 2021  '!#REF!</definedName>
    <definedName name="_ftn2" localSheetId="0">'пр4 2021  '!#REF!</definedName>
    <definedName name="_ftn3" localSheetId="1">'пр3 2021  '!#REF!</definedName>
    <definedName name="_ftn3" localSheetId="0">'пр4 2021  '!#REF!</definedName>
    <definedName name="_ftn4" localSheetId="1">'пр3 2021  '!#REF!</definedName>
    <definedName name="_ftn4" localSheetId="0">'пр4 2021  '!#REF!</definedName>
    <definedName name="_ftnref1" localSheetId="1">'пр3 2021  '!#REF!</definedName>
    <definedName name="_ftnref1" localSheetId="0">'пр4 2021  '!#REF!</definedName>
    <definedName name="_ftnref4" localSheetId="1">'пр3 2021  '!$E$13</definedName>
    <definedName name="_ftnref4" localSheetId="0">'пр4 2021  '!$F$13</definedName>
  </definedNames>
  <calcPr fullCalcOnLoad="1"/>
</workbook>
</file>

<file path=xl/sharedStrings.xml><?xml version="1.0" encoding="utf-8"?>
<sst xmlns="http://schemas.openxmlformats.org/spreadsheetml/2006/main" count="1661" uniqueCount="209">
  <si>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</si>
  <si>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</si>
  <si>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</si>
  <si>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</si>
  <si>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</si>
  <si>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</si>
  <si>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</si>
  <si>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</si>
  <si>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</si>
  <si>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</si>
  <si>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</si>
  <si>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</si>
  <si>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</si>
  <si>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</si>
  <si>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</si>
  <si>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</si>
  <si>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</si>
  <si>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</si>
  <si>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</si>
  <si>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</si>
  <si>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</si>
  <si>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</si>
  <si>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</si>
  <si>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</si>
  <si>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</si>
  <si>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</si>
  <si>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</si>
  <si>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</si>
  <si>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</si>
  <si>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</si>
  <si>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</si>
  <si>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</si>
  <si>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</si>
  <si>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</si>
  <si>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</si>
  <si>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</si>
  <si>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</si>
  <si>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</si>
  <si>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</si>
  <si>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</si>
  <si>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</si>
  <si>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</si>
  <si>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</si>
  <si>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</si>
  <si>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</si>
  <si>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</si>
  <si>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</si>
  <si>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</si>
  <si>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</si>
  <si>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</si>
  <si>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</si>
  <si>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</si>
  <si>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</si>
  <si>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</si>
  <si>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</si>
  <si>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</si>
  <si>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</si>
  <si>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</si>
  <si>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</si>
  <si>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</si>
  <si>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</si>
  <si>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</si>
  <si>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</si>
  <si>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</si>
  <si>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</si>
  <si>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</si>
  <si>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</si>
  <si>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</si>
  <si>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</si>
  <si>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</si>
  <si>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</si>
  <si>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</si>
  <si>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</si>
  <si>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</si>
  <si>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</si>
  <si>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</si>
  <si>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</si>
  <si>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</si>
  <si>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</si>
  <si>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</si>
  <si>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</si>
  <si>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</si>
  <si>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Создание условий  для выявления безнадзорности детей  и предупреждение правонарушения несовершеннолетних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</si>
  <si>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</si>
  <si>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</si>
  <si>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</si>
  <si>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</si>
  <si>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</si>
  <si>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</si>
  <si>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</si>
  <si>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</si>
  <si>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</si>
  <si>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</si>
  <si>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</si>
  <si>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</si>
  <si>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</si>
  <si>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</si>
  <si>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</si>
  <si>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</si>
  <si>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</si>
  <si>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</si>
  <si>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Капитальный ремонт,ремонт автомобильных дорог местнрго значения городских округов и поселений, малых и отдаленныхсел Республики Хакасия (софинансирование местный бюджет)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</si>
  <si>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</si>
  <si>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</si>
  <si>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</si>
  <si>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</si>
  <si>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</si>
  <si>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</si>
  <si>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</si>
  <si>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Муниципальная программа "Культура муниципального образования  Бондаревский сельсовет на 2020-2022годы"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</si>
  <si>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</si>
  <si>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</si>
  <si>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</si>
  <si>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</si>
  <si>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Поддержка социально-ориентированных некомерческих организаций</t>
  </si>
  <si>
    <t>Защита населения и территории от чрезвычайных сетуация  природного и техногенного характера, гражданская оборона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</si>
  <si>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2020-2022гг"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</si>
  <si>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</si>
  <si>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</si>
  <si>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</si>
  <si>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</si>
  <si>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</si>
  <si>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</si>
  <si>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</si>
  <si>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</si>
  <si>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</si>
  <si>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</si>
  <si>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</si>
  <si>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</si>
  <si>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</si>
  <si>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</si>
  <si>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</si>
  <si>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</si>
  <si>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</si>
  <si>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</si>
  <si>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</si>
  <si>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2020г."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</si>
  <si>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</si>
  <si>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</si>
  <si>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</si>
  <si>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</si>
  <si>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воде(софинансирование МБ)</t>
  </si>
  <si>
    <t xml:space="preserve">Проведение выборов в представительный орган муниципального образования </t>
  </si>
  <si>
    <t>30001S1140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</si>
  <si>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</si>
  <si>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</si>
  <si>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</si>
  <si>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</si>
  <si>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</si>
  <si>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5000000000</t>
  </si>
  <si>
    <t>5000100000</t>
  </si>
  <si>
    <t>5000122780</t>
  </si>
  <si>
    <t>Мероприятия по обеспечению общественного порядка и противодействию преступности</t>
  </si>
  <si>
    <t>МП"Создание общественных спасательных постов в муниципальном образовании Бондаревский сельсовет на 2020г"</t>
  </si>
  <si>
    <t>Мероприятия, направленные на созранение и развитие субъектов малого и среднего предпринимательства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</si>
  <si>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</si>
  <si>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</si>
  <si>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</si>
  <si>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 xml:space="preserve">приложение 3   </t>
  </si>
  <si>
    <t xml:space="preserve">приложение 4   </t>
  </si>
  <si>
    <t>851</t>
  </si>
  <si>
    <t>Уплата налога  на имущество организаций  и земельного налога</t>
  </si>
  <si>
    <t>852</t>
  </si>
  <si>
    <t>853</t>
  </si>
  <si>
    <t>Уплата прочих налогов,сборов</t>
  </si>
  <si>
    <t>вид</t>
  </si>
  <si>
    <t>% исполнения</t>
  </si>
  <si>
    <t>0</t>
  </si>
  <si>
    <t>2</t>
  </si>
  <si>
    <t>4300122760</t>
  </si>
  <si>
    <t>4300000000</t>
  </si>
  <si>
    <t>4300100000</t>
  </si>
  <si>
    <t>муниципальная программа"О мерах по противодействию терроризму и экстремизму на территории муниципального образования"</t>
  </si>
  <si>
    <t>Защита населения и объектов от террористической и экстремизной деятельности</t>
  </si>
  <si>
    <t>Мероприятия по противодействию терроризму и эктремизму на территории муниципального образования</t>
  </si>
  <si>
    <t>247</t>
  </si>
  <si>
    <t>9080022080</t>
  </si>
  <si>
    <t>Закупка энергетических ресурсов</t>
  </si>
  <si>
    <t>3900122550</t>
  </si>
  <si>
    <t>46001S1260</t>
  </si>
  <si>
    <t>4900000000</t>
  </si>
  <si>
    <t>4900100000</t>
  </si>
  <si>
    <t>4900122770</t>
  </si>
  <si>
    <t>Муниципальная программа "Обеспечение общественного порядка и противодействие преступности"</t>
  </si>
  <si>
    <t>Комплексные меры по профилактике злоупотребления наркотиков и их незаконному обороту</t>
  </si>
  <si>
    <t>Мероприятия по профилактике злоупотребления и их незаконному обороту</t>
  </si>
  <si>
    <t>4000000000</t>
  </si>
  <si>
    <t>4000100000</t>
  </si>
  <si>
    <t>4000122750</t>
  </si>
  <si>
    <t>Муниципальная программа" Формирование законопослушного поведения участников дорожного движения"</t>
  </si>
  <si>
    <t>Обеспечение безопасных условий движения на дорогах</t>
  </si>
  <si>
    <t>Мероприятия по повышению безопасности дорожного движения</t>
  </si>
  <si>
    <t>9080027030</t>
  </si>
  <si>
    <t>Муниципальная программа " Чистая вода"</t>
  </si>
  <si>
    <t>Улучшение обеспечения населения качественной питьевой водой</t>
  </si>
  <si>
    <t>Мероприятия по  обеспечению населения водой</t>
  </si>
  <si>
    <t>3900000000</t>
  </si>
  <si>
    <t>3900100000</t>
  </si>
  <si>
    <t>Мероприятия по развитию мер социальной поддержки отдельных категорий граждан на 2021-2023гг</t>
  </si>
  <si>
    <t>Сумма на 2021 год</t>
  </si>
  <si>
    <t>Уплата налога на имущество организаций и земельного налога</t>
  </si>
  <si>
    <t>9080022070</t>
  </si>
  <si>
    <t xml:space="preserve">Содержание мест захоронения </t>
  </si>
  <si>
    <t>9080022180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</si>
  <si>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</si>
  <si>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Администрации Бондаревского сельсовета за 4кв. 2021г.</t>
  </si>
  <si>
    <t>исполнено за 4 кв.21г</t>
  </si>
  <si>
    <t xml:space="preserve">                                                                                                             № 54     от   27     .   06    .2022г</t>
  </si>
  <si>
    <t xml:space="preserve">                                                                                                             №  54  от 27  .  06  .2022г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</si>
</sst>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42" applyNumberFormat="1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10" fillId="0" borderId="0" xfId="42" applyNumberFormat="1" applyFont="1" applyAlignment="1" applyProtection="1">
      <alignment horizontal="center" wrapText="1"/>
      <protection/>
    </xf>
    <xf numFmtId="0" fontId="9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177" fontId="6" fillId="0" borderId="21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77" fontId="6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49" fontId="14" fillId="0" borderId="0" xfId="42" applyNumberFormat="1" applyFont="1" applyAlignment="1" applyProtection="1">
      <alignment/>
      <protection/>
    </xf>
    <xf numFmtId="177" fontId="13" fillId="0" borderId="22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77" fontId="13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9" fillId="0" borderId="13" xfId="0" applyNumberFormat="1" applyFont="1" applyBorder="1" applyAlignment="1">
      <alignment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9" fillId="0" borderId="27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76"/>
  <sheetViews>
    <sheetView zoomScalePageLayoutView="0" workbookViewId="0" topLeftCell="A25">
      <selection activeCell="K5" sqref="K5"/>
    </sheetView>
  </sheetViews>
  <sheetFormatPr defaultColWidth="9.00390625" defaultRowHeight="12.75"/>
  <cols>
    <col min="1" max="1" width="26.125" style="0" customWidth="1"/>
    <col min="2" max="2" width="8.875" style="0" customWidth="1"/>
    <col min="4" max="4" width="7.50390625" style="1" customWidth="1"/>
    <col min="5" max="5" width="13.00390625" style="0" customWidth="1"/>
    <col min="6" max="6" width="7.50390625" style="0" customWidth="1"/>
    <col min="7" max="7" width="8.875" style="0" customWidth="1"/>
  </cols>
  <sheetData>
    <row r="1" spans="1:7" ht="7.5" customHeight="1">
      <c r="A1" s="57"/>
      <c r="B1" s="57"/>
      <c r="C1" s="57"/>
      <c r="D1" s="57"/>
      <c r="E1" s="57"/>
      <c r="F1" s="57"/>
      <c r="G1" s="58"/>
    </row>
    <row r="2" spans="1:9" ht="27" customHeight="1">
      <c r="A2" s="49" t="s">
        <v>159</v>
      </c>
      <c r="B2" s="49"/>
      <c r="C2" s="49"/>
      <c r="D2" s="49"/>
      <c r="E2" s="49"/>
      <c r="F2" s="49"/>
      <c r="G2" s="50"/>
      <c r="H2" s="51"/>
      <c r="I2" s="51"/>
    </row>
    <row r="3" spans="1:9" ht="15" customHeight="1">
      <c r="A3" s="49" t="s">
        <v>37</v>
      </c>
      <c r="B3" s="49"/>
      <c r="C3" s="49"/>
      <c r="D3" s="49"/>
      <c r="E3" s="49"/>
      <c r="F3" s="49"/>
      <c r="G3" s="50"/>
      <c r="H3" s="51"/>
      <c r="I3" s="51"/>
    </row>
    <row r="4" spans="1:9" ht="15" customHeight="1">
      <c r="A4" s="49" t="s">
        <v>38</v>
      </c>
      <c r="B4" s="49"/>
      <c r="C4" s="50"/>
      <c r="D4" s="50"/>
      <c r="E4" s="50"/>
      <c r="F4" s="50"/>
      <c r="G4" s="50"/>
      <c r="H4" s="51"/>
      <c r="I4" s="51"/>
    </row>
    <row r="5" spans="1:9" ht="12.75" customHeight="1">
      <c r="A5" s="49" t="s">
        <v>207</v>
      </c>
      <c r="B5" s="49"/>
      <c r="C5" s="49"/>
      <c r="D5" s="49"/>
      <c r="E5" s="49"/>
      <c r="F5" s="49"/>
      <c r="G5" s="50"/>
      <c r="H5" s="51"/>
      <c r="I5" s="51"/>
    </row>
    <row r="6" spans="1:7" ht="12.75" customHeight="1">
      <c r="A6" s="47"/>
      <c r="B6" s="47"/>
      <c r="C6" s="47"/>
      <c r="D6" s="47"/>
      <c r="E6" s="47"/>
      <c r="F6" s="47"/>
      <c r="G6" s="53"/>
    </row>
    <row r="7" spans="1:7" ht="12.75" customHeight="1">
      <c r="A7" s="47"/>
      <c r="B7" s="47"/>
      <c r="C7" s="53"/>
      <c r="D7" s="53"/>
      <c r="E7" s="53"/>
      <c r="F7" s="53"/>
      <c r="G7" s="53"/>
    </row>
    <row r="8" spans="1:7" ht="12.75" customHeight="1">
      <c r="A8" s="47"/>
      <c r="B8" s="47"/>
      <c r="C8" s="47"/>
      <c r="D8" s="47"/>
      <c r="E8" s="47"/>
      <c r="F8" s="47"/>
      <c r="G8" s="53"/>
    </row>
    <row r="9" spans="1:7" ht="12.75" customHeight="1">
      <c r="A9" s="47"/>
      <c r="B9" s="47"/>
      <c r="C9" s="48"/>
      <c r="D9" s="48"/>
      <c r="E9" s="48"/>
      <c r="F9" s="48"/>
      <c r="G9" s="48"/>
    </row>
    <row r="10" spans="1:9" ht="12.75" customHeight="1">
      <c r="A10" s="47" t="s">
        <v>36</v>
      </c>
      <c r="B10" s="47"/>
      <c r="C10" s="48"/>
      <c r="D10" s="48"/>
      <c r="E10" s="48"/>
      <c r="F10" s="48"/>
      <c r="G10" s="48"/>
      <c r="H10" s="6"/>
      <c r="I10" s="6"/>
    </row>
    <row r="11" spans="1:9" ht="17.25" customHeight="1">
      <c r="A11" s="52" t="s">
        <v>205</v>
      </c>
      <c r="B11" s="52"/>
      <c r="C11" s="52"/>
      <c r="D11" s="52"/>
      <c r="E11" s="52"/>
      <c r="F11" s="52"/>
      <c r="G11" s="7"/>
      <c r="H11" s="6"/>
      <c r="I11" s="6"/>
    </row>
    <row r="12" spans="1:9" ht="1.5" customHeight="1" thickBot="1">
      <c r="A12" s="61"/>
      <c r="B12" s="61"/>
      <c r="C12" s="61"/>
      <c r="D12" s="61"/>
      <c r="E12" s="61"/>
      <c r="F12" s="61"/>
      <c r="G12" s="7"/>
      <c r="H12" s="8"/>
      <c r="I12" s="8"/>
    </row>
    <row r="13" spans="1:9" ht="20.25">
      <c r="A13" s="9" t="s">
        <v>5</v>
      </c>
      <c r="B13" s="62" t="s">
        <v>165</v>
      </c>
      <c r="C13" s="10" t="s">
        <v>6</v>
      </c>
      <c r="D13" s="10" t="s">
        <v>7</v>
      </c>
      <c r="E13" s="10" t="s">
        <v>2</v>
      </c>
      <c r="F13" s="11" t="s">
        <v>3</v>
      </c>
      <c r="G13" s="12" t="s">
        <v>199</v>
      </c>
      <c r="H13" s="44" t="s">
        <v>206</v>
      </c>
      <c r="I13" s="44" t="s">
        <v>166</v>
      </c>
    </row>
    <row r="14" spans="1:9" ht="12.75">
      <c r="A14" s="54"/>
      <c r="B14" s="63"/>
      <c r="C14" s="56"/>
      <c r="D14" s="55"/>
      <c r="E14" s="55" t="s">
        <v>8</v>
      </c>
      <c r="F14" s="59" t="s">
        <v>9</v>
      </c>
      <c r="G14" s="60"/>
      <c r="H14" s="45"/>
      <c r="I14" s="45"/>
    </row>
    <row r="15" spans="1:9" ht="13.5" thickBot="1">
      <c r="A15" s="54"/>
      <c r="B15" s="64"/>
      <c r="C15" s="56"/>
      <c r="D15" s="55"/>
      <c r="E15" s="55"/>
      <c r="F15" s="59"/>
      <c r="G15" s="60"/>
      <c r="H15" s="46"/>
      <c r="I15" s="46"/>
    </row>
    <row r="16" spans="1:9" ht="17.25" customHeight="1" thickBot="1">
      <c r="A16" s="13">
        <v>1</v>
      </c>
      <c r="B16" s="14" t="s">
        <v>168</v>
      </c>
      <c r="C16" s="14">
        <v>3</v>
      </c>
      <c r="D16" s="14">
        <v>4</v>
      </c>
      <c r="E16" s="14">
        <v>5</v>
      </c>
      <c r="F16" s="15">
        <v>6</v>
      </c>
      <c r="G16" s="16" t="s">
        <v>33</v>
      </c>
      <c r="H16" s="4">
        <v>8</v>
      </c>
      <c r="I16" s="5">
        <v>9</v>
      </c>
    </row>
    <row r="17" spans="1:9" ht="35.25" customHeight="1">
      <c r="A17" s="17" t="s">
        <v>32</v>
      </c>
      <c r="B17" s="38" t="s">
        <v>1</v>
      </c>
      <c r="C17" s="18" t="s">
        <v>30</v>
      </c>
      <c r="D17" s="18" t="s">
        <v>30</v>
      </c>
      <c r="E17" s="18" t="s">
        <v>65</v>
      </c>
      <c r="F17" s="19" t="s">
        <v>1</v>
      </c>
      <c r="G17" s="37">
        <f>G18+G46+G54+G96+G127+G147+G154+G162</f>
        <v>22089.8</v>
      </c>
      <c r="H17" s="37">
        <f>H18+H46+H54+H96+H127+H147+H154+H162</f>
        <v>19326.7</v>
      </c>
      <c r="I17" s="41">
        <f aca="true" t="shared" si="0" ref="I17:I48">H17/G17*100</f>
        <v>87.49151191952848</v>
      </c>
    </row>
    <row r="18" spans="1:9" ht="12.75">
      <c r="A18" s="39" t="s">
        <v>10</v>
      </c>
      <c r="B18" s="21" t="s">
        <v>21</v>
      </c>
      <c r="C18" s="22" t="s">
        <v>16</v>
      </c>
      <c r="D18" s="22" t="s">
        <v>30</v>
      </c>
      <c r="E18" s="22" t="s">
        <v>65</v>
      </c>
      <c r="F18" s="22" t="s">
        <v>1</v>
      </c>
      <c r="G18" s="37">
        <f>G19+G26+G38+G41</f>
        <v>1889.5</v>
      </c>
      <c r="H18" s="37">
        <f>H19+H26+H38+H41</f>
        <v>1466.7</v>
      </c>
      <c r="I18" s="37">
        <f t="shared" si="0"/>
        <v>77.62370997618417</v>
      </c>
    </row>
    <row r="19" spans="1:9" ht="42" customHeight="1">
      <c r="A19" s="24" t="s">
        <v>11</v>
      </c>
      <c r="B19" s="24" t="s">
        <v>21</v>
      </c>
      <c r="C19" s="25" t="s">
        <v>12</v>
      </c>
      <c r="D19" s="25" t="s">
        <v>13</v>
      </c>
      <c r="E19" s="25" t="s">
        <v>72</v>
      </c>
      <c r="F19" s="25" t="s">
        <v>14</v>
      </c>
      <c r="G19" s="23">
        <f aca="true" t="shared" si="1" ref="G19:H22">G20</f>
        <v>1017.8</v>
      </c>
      <c r="H19" s="23">
        <f t="shared" si="1"/>
        <v>778.5</v>
      </c>
      <c r="I19" s="26">
        <f t="shared" si="0"/>
        <v>76.48850461780312</v>
      </c>
    </row>
    <row r="20" spans="1:13" ht="53.25" customHeight="1">
      <c r="A20" s="24" t="s">
        <v>129</v>
      </c>
      <c r="B20" s="24" t="s">
        <v>21</v>
      </c>
      <c r="C20" s="25" t="s">
        <v>12</v>
      </c>
      <c r="D20" s="25" t="s">
        <v>13</v>
      </c>
      <c r="E20" s="25" t="s">
        <v>68</v>
      </c>
      <c r="F20" s="25" t="s">
        <v>1</v>
      </c>
      <c r="G20" s="23">
        <f t="shared" si="1"/>
        <v>1017.8</v>
      </c>
      <c r="H20" s="26">
        <f t="shared" si="1"/>
        <v>778.5</v>
      </c>
      <c r="I20" s="26">
        <f t="shared" si="0"/>
        <v>76.48850461780312</v>
      </c>
      <c r="M20" t="s">
        <v>35</v>
      </c>
    </row>
    <row r="21" spans="1:9" ht="45" customHeight="1">
      <c r="A21" s="24" t="s">
        <v>130</v>
      </c>
      <c r="B21" s="24" t="s">
        <v>21</v>
      </c>
      <c r="C21" s="25" t="s">
        <v>16</v>
      </c>
      <c r="D21" s="25" t="s">
        <v>17</v>
      </c>
      <c r="E21" s="25" t="s">
        <v>73</v>
      </c>
      <c r="F21" s="25" t="s">
        <v>1</v>
      </c>
      <c r="G21" s="23">
        <f t="shared" si="1"/>
        <v>1017.8</v>
      </c>
      <c r="H21" s="20">
        <f t="shared" si="1"/>
        <v>778.5</v>
      </c>
      <c r="I21" s="42">
        <f t="shared" si="0"/>
        <v>76.48850461780312</v>
      </c>
    </row>
    <row r="22" spans="1:9" ht="14.25" customHeight="1">
      <c r="A22" s="24" t="s">
        <v>15</v>
      </c>
      <c r="B22" s="24" t="s">
        <v>21</v>
      </c>
      <c r="C22" s="25" t="s">
        <v>16</v>
      </c>
      <c r="D22" s="25" t="s">
        <v>17</v>
      </c>
      <c r="E22" s="25" t="s">
        <v>63</v>
      </c>
      <c r="F22" s="25" t="s">
        <v>1</v>
      </c>
      <c r="G22" s="23">
        <f t="shared" si="1"/>
        <v>1017.8</v>
      </c>
      <c r="H22" s="23">
        <f t="shared" si="1"/>
        <v>778.5</v>
      </c>
      <c r="I22" s="23">
        <f t="shared" si="0"/>
        <v>76.48850461780312</v>
      </c>
    </row>
    <row r="23" spans="1:9" ht="33" customHeight="1">
      <c r="A23" s="24" t="s">
        <v>48</v>
      </c>
      <c r="B23" s="24" t="s">
        <v>21</v>
      </c>
      <c r="C23" s="25" t="s">
        <v>16</v>
      </c>
      <c r="D23" s="25" t="s">
        <v>17</v>
      </c>
      <c r="E23" s="25" t="s">
        <v>63</v>
      </c>
      <c r="F23" s="25" t="s">
        <v>46</v>
      </c>
      <c r="G23" s="23">
        <f>G24+G25</f>
        <v>1017.8</v>
      </c>
      <c r="H23" s="20">
        <f>H24+H25</f>
        <v>778.5</v>
      </c>
      <c r="I23" s="23">
        <f t="shared" si="0"/>
        <v>76.48850461780312</v>
      </c>
    </row>
    <row r="24" spans="1:9" ht="41.25">
      <c r="A24" s="24" t="s">
        <v>43</v>
      </c>
      <c r="B24" s="24" t="s">
        <v>21</v>
      </c>
      <c r="C24" s="25" t="s">
        <v>16</v>
      </c>
      <c r="D24" s="25" t="s">
        <v>17</v>
      </c>
      <c r="E24" s="25" t="s">
        <v>63</v>
      </c>
      <c r="F24" s="25" t="s">
        <v>39</v>
      </c>
      <c r="G24" s="23">
        <v>596.1</v>
      </c>
      <c r="H24" s="23">
        <v>595</v>
      </c>
      <c r="I24" s="26">
        <f t="shared" si="0"/>
        <v>99.81546720348933</v>
      </c>
    </row>
    <row r="25" spans="1:9" ht="51">
      <c r="A25" s="24" t="s">
        <v>77</v>
      </c>
      <c r="B25" s="24" t="s">
        <v>21</v>
      </c>
      <c r="C25" s="25" t="s">
        <v>16</v>
      </c>
      <c r="D25" s="25" t="s">
        <v>17</v>
      </c>
      <c r="E25" s="25" t="s">
        <v>63</v>
      </c>
      <c r="F25" s="25" t="s">
        <v>76</v>
      </c>
      <c r="G25" s="23">
        <v>421.7</v>
      </c>
      <c r="H25" s="23">
        <v>183.5</v>
      </c>
      <c r="I25" s="42">
        <f t="shared" si="0"/>
        <v>43.51434669196111</v>
      </c>
    </row>
    <row r="26" spans="1:9" ht="66.75" customHeight="1">
      <c r="A26" s="24" t="s">
        <v>19</v>
      </c>
      <c r="B26" s="24" t="s">
        <v>21</v>
      </c>
      <c r="C26" s="25" t="s">
        <v>16</v>
      </c>
      <c r="D26" s="25" t="s">
        <v>20</v>
      </c>
      <c r="E26" s="25" t="s">
        <v>65</v>
      </c>
      <c r="F26" s="25" t="s">
        <v>14</v>
      </c>
      <c r="G26" s="23">
        <f>G27</f>
        <v>653.7</v>
      </c>
      <c r="H26" s="23">
        <f>H27</f>
        <v>485.4</v>
      </c>
      <c r="I26" s="23">
        <f t="shared" si="0"/>
        <v>74.25424506654427</v>
      </c>
    </row>
    <row r="27" spans="1:9" ht="51">
      <c r="A27" s="24" t="s">
        <v>129</v>
      </c>
      <c r="B27" s="24" t="s">
        <v>21</v>
      </c>
      <c r="C27" s="25" t="s">
        <v>16</v>
      </c>
      <c r="D27" s="25" t="s">
        <v>20</v>
      </c>
      <c r="E27" s="25" t="s">
        <v>68</v>
      </c>
      <c r="F27" s="25" t="s">
        <v>1</v>
      </c>
      <c r="G27" s="23">
        <f>G28</f>
        <v>653.7</v>
      </c>
      <c r="H27" s="23">
        <f>H28</f>
        <v>485.4</v>
      </c>
      <c r="I27" s="42">
        <f t="shared" si="0"/>
        <v>74.25424506654427</v>
      </c>
    </row>
    <row r="28" spans="1:9" ht="41.25">
      <c r="A28" s="24" t="s">
        <v>130</v>
      </c>
      <c r="B28" s="24" t="s">
        <v>21</v>
      </c>
      <c r="C28" s="25" t="s">
        <v>16</v>
      </c>
      <c r="D28" s="25" t="s">
        <v>20</v>
      </c>
      <c r="E28" s="25" t="s">
        <v>67</v>
      </c>
      <c r="F28" s="25" t="s">
        <v>1</v>
      </c>
      <c r="G28" s="23">
        <f>G29+G37</f>
        <v>653.7</v>
      </c>
      <c r="H28" s="23">
        <f>H29+H37</f>
        <v>485.4</v>
      </c>
      <c r="I28" s="23">
        <f t="shared" si="0"/>
        <v>74.25424506654427</v>
      </c>
    </row>
    <row r="29" spans="1:9" ht="12.75">
      <c r="A29" s="24" t="s">
        <v>147</v>
      </c>
      <c r="B29" s="24" t="s">
        <v>21</v>
      </c>
      <c r="C29" s="25" t="s">
        <v>16</v>
      </c>
      <c r="D29" s="25" t="s">
        <v>20</v>
      </c>
      <c r="E29" s="25" t="s">
        <v>66</v>
      </c>
      <c r="F29" s="25" t="s">
        <v>1</v>
      </c>
      <c r="G29" s="23">
        <f>G30</f>
        <v>652.7</v>
      </c>
      <c r="H29" s="23">
        <f>H30</f>
        <v>485.4</v>
      </c>
      <c r="I29" s="43">
        <f t="shared" si="0"/>
        <v>74.36800980542361</v>
      </c>
    </row>
    <row r="30" spans="1:9" ht="30.75">
      <c r="A30" s="24" t="s">
        <v>48</v>
      </c>
      <c r="B30" s="24" t="s">
        <v>21</v>
      </c>
      <c r="C30" s="25" t="s">
        <v>16</v>
      </c>
      <c r="D30" s="25" t="s">
        <v>20</v>
      </c>
      <c r="E30" s="25" t="s">
        <v>66</v>
      </c>
      <c r="F30" s="25" t="s">
        <v>46</v>
      </c>
      <c r="G30" s="23">
        <f>G31+G32+G33</f>
        <v>652.7</v>
      </c>
      <c r="H30" s="23">
        <f>H31+H32+H33</f>
        <v>485.4</v>
      </c>
      <c r="I30" s="23">
        <f t="shared" si="0"/>
        <v>74.36800980542361</v>
      </c>
    </row>
    <row r="31" spans="1:9" ht="43.5" customHeight="1">
      <c r="A31" s="24" t="s">
        <v>43</v>
      </c>
      <c r="B31" s="24" t="s">
        <v>21</v>
      </c>
      <c r="C31" s="25" t="s">
        <v>16</v>
      </c>
      <c r="D31" s="25" t="s">
        <v>20</v>
      </c>
      <c r="E31" s="25" t="s">
        <v>66</v>
      </c>
      <c r="F31" s="25" t="s">
        <v>39</v>
      </c>
      <c r="G31" s="23">
        <v>369.2</v>
      </c>
      <c r="H31" s="23">
        <v>367.5</v>
      </c>
      <c r="I31" s="23">
        <f t="shared" si="0"/>
        <v>99.53954496208017</v>
      </c>
    </row>
    <row r="32" spans="1:9" ht="51">
      <c r="A32" s="24" t="s">
        <v>77</v>
      </c>
      <c r="B32" s="24" t="s">
        <v>21</v>
      </c>
      <c r="C32" s="25" t="s">
        <v>16</v>
      </c>
      <c r="D32" s="25" t="s">
        <v>20</v>
      </c>
      <c r="E32" s="25" t="s">
        <v>66</v>
      </c>
      <c r="F32" s="25" t="s">
        <v>76</v>
      </c>
      <c r="G32" s="23">
        <v>283.5</v>
      </c>
      <c r="H32" s="23">
        <v>117.9</v>
      </c>
      <c r="I32" s="23">
        <f t="shared" si="0"/>
        <v>41.58730158730159</v>
      </c>
    </row>
    <row r="33" spans="1:9" ht="30.75">
      <c r="A33" s="24" t="s">
        <v>49</v>
      </c>
      <c r="B33" s="24" t="s">
        <v>21</v>
      </c>
      <c r="C33" s="25" t="s">
        <v>16</v>
      </c>
      <c r="D33" s="25" t="s">
        <v>20</v>
      </c>
      <c r="E33" s="25" t="s">
        <v>66</v>
      </c>
      <c r="F33" s="25" t="s">
        <v>47</v>
      </c>
      <c r="G33" s="23">
        <f>G34</f>
        <v>0</v>
      </c>
      <c r="H33" s="23">
        <f>H34</f>
        <v>0</v>
      </c>
      <c r="I33" s="23">
        <v>0</v>
      </c>
    </row>
    <row r="34" spans="1:9" ht="30.75">
      <c r="A34" s="24" t="s">
        <v>44</v>
      </c>
      <c r="B34" s="24" t="s">
        <v>21</v>
      </c>
      <c r="C34" s="25" t="s">
        <v>16</v>
      </c>
      <c r="D34" s="25" t="s">
        <v>20</v>
      </c>
      <c r="E34" s="25" t="s">
        <v>66</v>
      </c>
      <c r="F34" s="25" t="s">
        <v>40</v>
      </c>
      <c r="G34" s="23">
        <v>0</v>
      </c>
      <c r="H34" s="23">
        <v>0</v>
      </c>
      <c r="I34" s="23">
        <v>0</v>
      </c>
    </row>
    <row r="35" spans="1:9" ht="61.5" customHeight="1">
      <c r="A35" s="24" t="s">
        <v>156</v>
      </c>
      <c r="B35" s="24" t="s">
        <v>21</v>
      </c>
      <c r="C35" s="25" t="s">
        <v>16</v>
      </c>
      <c r="D35" s="25" t="s">
        <v>20</v>
      </c>
      <c r="E35" s="25" t="s">
        <v>155</v>
      </c>
      <c r="F35" s="25" t="s">
        <v>1</v>
      </c>
      <c r="G35" s="23">
        <v>1</v>
      </c>
      <c r="H35" s="23" t="str">
        <f>H36</f>
        <v>0</v>
      </c>
      <c r="I35" s="23">
        <f t="shared" si="0"/>
        <v>0</v>
      </c>
    </row>
    <row r="36" spans="1:9" ht="36" customHeight="1">
      <c r="A36" s="24" t="s">
        <v>49</v>
      </c>
      <c r="B36" s="24" t="s">
        <v>21</v>
      </c>
      <c r="C36" s="25" t="s">
        <v>16</v>
      </c>
      <c r="D36" s="25" t="s">
        <v>20</v>
      </c>
      <c r="E36" s="25" t="s">
        <v>155</v>
      </c>
      <c r="F36" s="25" t="s">
        <v>47</v>
      </c>
      <c r="G36" s="23">
        <v>1</v>
      </c>
      <c r="H36" s="23" t="str">
        <f>H37</f>
        <v>0</v>
      </c>
      <c r="I36" s="23">
        <f t="shared" si="0"/>
        <v>0</v>
      </c>
    </row>
    <row r="37" spans="1:9" ht="30.75">
      <c r="A37" s="24" t="s">
        <v>44</v>
      </c>
      <c r="B37" s="24" t="s">
        <v>21</v>
      </c>
      <c r="C37" s="25" t="s">
        <v>16</v>
      </c>
      <c r="D37" s="25" t="s">
        <v>20</v>
      </c>
      <c r="E37" s="25" t="s">
        <v>155</v>
      </c>
      <c r="F37" s="25" t="s">
        <v>40</v>
      </c>
      <c r="G37" s="23">
        <v>1</v>
      </c>
      <c r="H37" s="26" t="s">
        <v>167</v>
      </c>
      <c r="I37" s="23">
        <f t="shared" si="0"/>
        <v>0</v>
      </c>
    </row>
    <row r="38" spans="1:9" ht="36" customHeight="1">
      <c r="A38" s="24" t="s">
        <v>142</v>
      </c>
      <c r="B38" s="24" t="s">
        <v>21</v>
      </c>
      <c r="C38" s="25" t="s">
        <v>16</v>
      </c>
      <c r="D38" s="25" t="s">
        <v>102</v>
      </c>
      <c r="E38" s="25" t="s">
        <v>192</v>
      </c>
      <c r="F38" s="25" t="s">
        <v>1</v>
      </c>
      <c r="G38" s="23">
        <f>G39</f>
        <v>203</v>
      </c>
      <c r="H38" s="23">
        <f>H39</f>
        <v>202.8</v>
      </c>
      <c r="I38" s="23">
        <f t="shared" si="0"/>
        <v>99.90147783251231</v>
      </c>
    </row>
    <row r="39" spans="1:9" ht="12.75">
      <c r="A39" s="24" t="s">
        <v>89</v>
      </c>
      <c r="B39" s="24" t="s">
        <v>21</v>
      </c>
      <c r="C39" s="25" t="s">
        <v>16</v>
      </c>
      <c r="D39" s="25" t="s">
        <v>102</v>
      </c>
      <c r="E39" s="25" t="s">
        <v>192</v>
      </c>
      <c r="F39" s="25" t="s">
        <v>88</v>
      </c>
      <c r="G39" s="23">
        <f>G40</f>
        <v>203</v>
      </c>
      <c r="H39" s="23">
        <f>H40</f>
        <v>202.8</v>
      </c>
      <c r="I39" s="23">
        <f t="shared" si="0"/>
        <v>99.90147783251231</v>
      </c>
    </row>
    <row r="40" spans="1:9" ht="12.75">
      <c r="A40" s="24" t="s">
        <v>104</v>
      </c>
      <c r="B40" s="24" t="s">
        <v>21</v>
      </c>
      <c r="C40" s="25" t="s">
        <v>16</v>
      </c>
      <c r="D40" s="25" t="s">
        <v>102</v>
      </c>
      <c r="E40" s="25" t="s">
        <v>192</v>
      </c>
      <c r="F40" s="25" t="s">
        <v>103</v>
      </c>
      <c r="G40" s="23">
        <v>203</v>
      </c>
      <c r="H40" s="20">
        <v>202.8</v>
      </c>
      <c r="I40" s="23">
        <f t="shared" si="0"/>
        <v>99.90147783251231</v>
      </c>
    </row>
    <row r="41" spans="1:9" ht="12.75">
      <c r="A41" s="24" t="s">
        <v>22</v>
      </c>
      <c r="B41" s="24" t="s">
        <v>21</v>
      </c>
      <c r="C41" s="25" t="s">
        <v>16</v>
      </c>
      <c r="D41" s="25" t="s">
        <v>31</v>
      </c>
      <c r="E41" s="25" t="s">
        <v>72</v>
      </c>
      <c r="F41" s="25" t="s">
        <v>1</v>
      </c>
      <c r="G41" s="23">
        <f aca="true" t="shared" si="2" ref="G41:H44">G42</f>
        <v>15</v>
      </c>
      <c r="H41" s="23">
        <f t="shared" si="2"/>
        <v>0</v>
      </c>
      <c r="I41" s="23">
        <f t="shared" si="0"/>
        <v>0</v>
      </c>
    </row>
    <row r="42" spans="1:9" ht="51">
      <c r="A42" s="24" t="s">
        <v>129</v>
      </c>
      <c r="B42" s="24" t="s">
        <v>21</v>
      </c>
      <c r="C42" s="25" t="s">
        <v>16</v>
      </c>
      <c r="D42" s="25" t="s">
        <v>31</v>
      </c>
      <c r="E42" s="25" t="s">
        <v>68</v>
      </c>
      <c r="F42" s="25" t="s">
        <v>1</v>
      </c>
      <c r="G42" s="23">
        <f t="shared" si="2"/>
        <v>15</v>
      </c>
      <c r="H42" s="23">
        <f t="shared" si="2"/>
        <v>0</v>
      </c>
      <c r="I42" s="23">
        <f t="shared" si="0"/>
        <v>0</v>
      </c>
    </row>
    <row r="43" spans="1:9" ht="41.25">
      <c r="A43" s="24" t="s">
        <v>130</v>
      </c>
      <c r="B43" s="24" t="s">
        <v>21</v>
      </c>
      <c r="C43" s="25" t="s">
        <v>16</v>
      </c>
      <c r="D43" s="25" t="s">
        <v>31</v>
      </c>
      <c r="E43" s="25" t="s">
        <v>67</v>
      </c>
      <c r="F43" s="25" t="s">
        <v>1</v>
      </c>
      <c r="G43" s="23">
        <f t="shared" si="2"/>
        <v>15</v>
      </c>
      <c r="H43" s="23">
        <f t="shared" si="2"/>
        <v>0</v>
      </c>
      <c r="I43" s="23">
        <f t="shared" si="0"/>
        <v>0</v>
      </c>
    </row>
    <row r="44" spans="1:9" ht="12.75">
      <c r="A44" s="24" t="s">
        <v>89</v>
      </c>
      <c r="B44" s="24" t="s">
        <v>21</v>
      </c>
      <c r="C44" s="25" t="s">
        <v>16</v>
      </c>
      <c r="D44" s="25" t="s">
        <v>31</v>
      </c>
      <c r="E44" s="25" t="s">
        <v>69</v>
      </c>
      <c r="F44" s="25" t="s">
        <v>88</v>
      </c>
      <c r="G44" s="23">
        <f t="shared" si="2"/>
        <v>15</v>
      </c>
      <c r="H44" s="23">
        <f t="shared" si="2"/>
        <v>0</v>
      </c>
      <c r="I44" s="23">
        <f t="shared" si="0"/>
        <v>0</v>
      </c>
    </row>
    <row r="45" spans="1:9" ht="12.75">
      <c r="A45" s="24" t="s">
        <v>45</v>
      </c>
      <c r="B45" s="24" t="s">
        <v>21</v>
      </c>
      <c r="C45" s="25" t="s">
        <v>16</v>
      </c>
      <c r="D45" s="25" t="s">
        <v>31</v>
      </c>
      <c r="E45" s="25" t="s">
        <v>69</v>
      </c>
      <c r="F45" s="25" t="s">
        <v>41</v>
      </c>
      <c r="G45" s="23">
        <v>15</v>
      </c>
      <c r="H45" s="23">
        <v>0</v>
      </c>
      <c r="I45" s="42">
        <f t="shared" si="0"/>
        <v>0</v>
      </c>
    </row>
    <row r="46" spans="1:9" ht="12.75">
      <c r="A46" s="27" t="s">
        <v>97</v>
      </c>
      <c r="B46" s="27" t="s">
        <v>21</v>
      </c>
      <c r="C46" s="22" t="s">
        <v>17</v>
      </c>
      <c r="D46" s="22" t="s">
        <v>18</v>
      </c>
      <c r="E46" s="22" t="s">
        <v>65</v>
      </c>
      <c r="F46" s="22" t="s">
        <v>1</v>
      </c>
      <c r="G46" s="37">
        <f aca="true" t="shared" si="3" ref="G46:H50">G47</f>
        <v>143.8</v>
      </c>
      <c r="H46" s="37">
        <f t="shared" si="3"/>
        <v>143.8</v>
      </c>
      <c r="I46" s="37">
        <f t="shared" si="0"/>
        <v>100</v>
      </c>
    </row>
    <row r="47" spans="1:9" ht="21">
      <c r="A47" s="24" t="s">
        <v>98</v>
      </c>
      <c r="B47" s="24" t="s">
        <v>21</v>
      </c>
      <c r="C47" s="25" t="s">
        <v>17</v>
      </c>
      <c r="D47" s="25" t="s">
        <v>18</v>
      </c>
      <c r="E47" s="25" t="s">
        <v>65</v>
      </c>
      <c r="F47" s="25" t="s">
        <v>1</v>
      </c>
      <c r="G47" s="23">
        <f t="shared" si="3"/>
        <v>143.8</v>
      </c>
      <c r="H47" s="23">
        <f t="shared" si="3"/>
        <v>143.8</v>
      </c>
      <c r="I47" s="43">
        <f t="shared" si="0"/>
        <v>100</v>
      </c>
    </row>
    <row r="48" spans="1:9" ht="51">
      <c r="A48" s="24" t="s">
        <v>129</v>
      </c>
      <c r="B48" s="24" t="s">
        <v>21</v>
      </c>
      <c r="C48" s="25" t="s">
        <v>17</v>
      </c>
      <c r="D48" s="25" t="s">
        <v>18</v>
      </c>
      <c r="E48" s="25" t="s">
        <v>68</v>
      </c>
      <c r="F48" s="25" t="s">
        <v>1</v>
      </c>
      <c r="G48" s="23">
        <f t="shared" si="3"/>
        <v>143.8</v>
      </c>
      <c r="H48" s="23">
        <f t="shared" si="3"/>
        <v>143.8</v>
      </c>
      <c r="I48" s="23">
        <f t="shared" si="0"/>
        <v>100</v>
      </c>
    </row>
    <row r="49" spans="1:9" ht="41.25">
      <c r="A49" s="24" t="s">
        <v>130</v>
      </c>
      <c r="B49" s="24" t="s">
        <v>21</v>
      </c>
      <c r="C49" s="25" t="s">
        <v>17</v>
      </c>
      <c r="D49" s="25" t="s">
        <v>18</v>
      </c>
      <c r="E49" s="25" t="s">
        <v>67</v>
      </c>
      <c r="F49" s="25" t="s">
        <v>1</v>
      </c>
      <c r="G49" s="23">
        <f t="shared" si="3"/>
        <v>143.8</v>
      </c>
      <c r="H49" s="23">
        <f t="shared" si="3"/>
        <v>143.8</v>
      </c>
      <c r="I49" s="23">
        <f aca="true" t="shared" si="4" ref="I49:I83">H49/G49*100</f>
        <v>100</v>
      </c>
    </row>
    <row r="50" spans="1:9" ht="36" customHeight="1">
      <c r="A50" s="24" t="s">
        <v>99</v>
      </c>
      <c r="B50" s="24" t="s">
        <v>21</v>
      </c>
      <c r="C50" s="25" t="s">
        <v>17</v>
      </c>
      <c r="D50" s="25" t="s">
        <v>18</v>
      </c>
      <c r="E50" s="25" t="s">
        <v>100</v>
      </c>
      <c r="F50" s="25" t="s">
        <v>1</v>
      </c>
      <c r="G50" s="23">
        <f t="shared" si="3"/>
        <v>143.8</v>
      </c>
      <c r="H50" s="23">
        <f t="shared" si="3"/>
        <v>143.8</v>
      </c>
      <c r="I50" s="42">
        <f t="shared" si="4"/>
        <v>100</v>
      </c>
    </row>
    <row r="51" spans="1:9" ht="30.75">
      <c r="A51" s="24" t="s">
        <v>48</v>
      </c>
      <c r="B51" s="24" t="s">
        <v>21</v>
      </c>
      <c r="C51" s="25" t="s">
        <v>17</v>
      </c>
      <c r="D51" s="25" t="s">
        <v>18</v>
      </c>
      <c r="E51" s="25" t="s">
        <v>100</v>
      </c>
      <c r="F51" s="25" t="s">
        <v>46</v>
      </c>
      <c r="G51" s="23">
        <f>G52+G53</f>
        <v>143.8</v>
      </c>
      <c r="H51" s="23">
        <f>H52+H53</f>
        <v>143.8</v>
      </c>
      <c r="I51" s="23">
        <f t="shared" si="4"/>
        <v>100</v>
      </c>
    </row>
    <row r="52" spans="1:9" ht="40.5" customHeight="1">
      <c r="A52" s="24" t="s">
        <v>43</v>
      </c>
      <c r="B52" s="24" t="s">
        <v>21</v>
      </c>
      <c r="C52" s="25" t="s">
        <v>17</v>
      </c>
      <c r="D52" s="25" t="s">
        <v>18</v>
      </c>
      <c r="E52" s="25" t="s">
        <v>100</v>
      </c>
      <c r="F52" s="25" t="s">
        <v>39</v>
      </c>
      <c r="G52" s="23">
        <v>110.9</v>
      </c>
      <c r="H52" s="23">
        <v>110.9</v>
      </c>
      <c r="I52" s="42">
        <f t="shared" si="4"/>
        <v>100</v>
      </c>
    </row>
    <row r="53" spans="1:9" ht="51">
      <c r="A53" s="24" t="s">
        <v>77</v>
      </c>
      <c r="B53" s="24" t="s">
        <v>21</v>
      </c>
      <c r="C53" s="25" t="s">
        <v>17</v>
      </c>
      <c r="D53" s="25" t="s">
        <v>18</v>
      </c>
      <c r="E53" s="25" t="s">
        <v>100</v>
      </c>
      <c r="F53" s="25" t="s">
        <v>76</v>
      </c>
      <c r="G53" s="23">
        <v>32.9</v>
      </c>
      <c r="H53" s="23">
        <v>32.9</v>
      </c>
      <c r="I53" s="23">
        <f t="shared" si="4"/>
        <v>100</v>
      </c>
    </row>
    <row r="54" spans="1:9" ht="21">
      <c r="A54" s="27" t="s">
        <v>23</v>
      </c>
      <c r="B54" s="27" t="s">
        <v>21</v>
      </c>
      <c r="C54" s="22" t="s">
        <v>18</v>
      </c>
      <c r="D54" s="22" t="s">
        <v>30</v>
      </c>
      <c r="E54" s="22" t="s">
        <v>65</v>
      </c>
      <c r="F54" s="22" t="s">
        <v>1</v>
      </c>
      <c r="G54" s="37">
        <f>G55+G84</f>
        <v>736.9</v>
      </c>
      <c r="H54" s="37">
        <f>H55+H84</f>
        <v>724.4</v>
      </c>
      <c r="I54" s="37">
        <f t="shared" si="4"/>
        <v>98.30370470891573</v>
      </c>
    </row>
    <row r="55" spans="1:9" ht="41.25">
      <c r="A55" s="24" t="s">
        <v>115</v>
      </c>
      <c r="B55" s="24" t="s">
        <v>21</v>
      </c>
      <c r="C55" s="25" t="s">
        <v>18</v>
      </c>
      <c r="D55" s="25" t="s">
        <v>4</v>
      </c>
      <c r="E55" s="25" t="s">
        <v>65</v>
      </c>
      <c r="F55" s="25" t="s">
        <v>1</v>
      </c>
      <c r="G55" s="23">
        <f>G56+G61+G66+G71+G76+G81</f>
        <v>106.9</v>
      </c>
      <c r="H55" s="23">
        <f>H56+H61+H66+H71+H76+H81</f>
        <v>94.4</v>
      </c>
      <c r="I55" s="43">
        <f t="shared" si="4"/>
        <v>88.3068288119738</v>
      </c>
    </row>
    <row r="56" spans="1:9" ht="41.25">
      <c r="A56" s="24" t="s">
        <v>189</v>
      </c>
      <c r="B56" s="24" t="s">
        <v>21</v>
      </c>
      <c r="C56" s="25" t="s">
        <v>18</v>
      </c>
      <c r="D56" s="25" t="s">
        <v>4</v>
      </c>
      <c r="E56" s="25" t="s">
        <v>186</v>
      </c>
      <c r="F56" s="25" t="s">
        <v>1</v>
      </c>
      <c r="G56" s="23">
        <f aca="true" t="shared" si="5" ref="G56:H59">G57</f>
        <v>2</v>
      </c>
      <c r="H56" s="23">
        <f t="shared" si="5"/>
        <v>2</v>
      </c>
      <c r="I56" s="43">
        <f>H57/G57*100</f>
        <v>100</v>
      </c>
    </row>
    <row r="57" spans="1:9" ht="21">
      <c r="A57" s="24" t="s">
        <v>190</v>
      </c>
      <c r="B57" s="24" t="s">
        <v>21</v>
      </c>
      <c r="C57" s="25" t="s">
        <v>18</v>
      </c>
      <c r="D57" s="25" t="s">
        <v>4</v>
      </c>
      <c r="E57" s="25" t="s">
        <v>187</v>
      </c>
      <c r="F57" s="25" t="s">
        <v>30</v>
      </c>
      <c r="G57" s="23">
        <f t="shared" si="5"/>
        <v>2</v>
      </c>
      <c r="H57" s="23">
        <f t="shared" si="5"/>
        <v>2</v>
      </c>
      <c r="I57" s="43">
        <f>H58/G58*100</f>
        <v>100</v>
      </c>
    </row>
    <row r="58" spans="1:9" ht="21">
      <c r="A58" s="24" t="s">
        <v>191</v>
      </c>
      <c r="B58" s="24" t="s">
        <v>21</v>
      </c>
      <c r="C58" s="25" t="s">
        <v>18</v>
      </c>
      <c r="D58" s="25" t="s">
        <v>4</v>
      </c>
      <c r="E58" s="25" t="s">
        <v>188</v>
      </c>
      <c r="F58" s="25" t="s">
        <v>1</v>
      </c>
      <c r="G58" s="23">
        <f t="shared" si="5"/>
        <v>2</v>
      </c>
      <c r="H58" s="23">
        <f t="shared" si="5"/>
        <v>2</v>
      </c>
      <c r="I58" s="43">
        <f>H59/G59*100</f>
        <v>100</v>
      </c>
    </row>
    <row r="59" spans="1:9" ht="30.75">
      <c r="A59" s="28" t="s">
        <v>49</v>
      </c>
      <c r="B59" s="24" t="s">
        <v>21</v>
      </c>
      <c r="C59" s="25" t="s">
        <v>18</v>
      </c>
      <c r="D59" s="25" t="s">
        <v>4</v>
      </c>
      <c r="E59" s="25" t="s">
        <v>188</v>
      </c>
      <c r="F59" s="25" t="s">
        <v>47</v>
      </c>
      <c r="G59" s="23">
        <f t="shared" si="5"/>
        <v>2</v>
      </c>
      <c r="H59" s="23">
        <f t="shared" si="5"/>
        <v>2</v>
      </c>
      <c r="I59" s="43">
        <f>H60/G60*100</f>
        <v>100</v>
      </c>
    </row>
    <row r="60" spans="1:9" ht="30.75">
      <c r="A60" s="28" t="s">
        <v>44</v>
      </c>
      <c r="B60" s="24" t="s">
        <v>21</v>
      </c>
      <c r="C60" s="25" t="s">
        <v>18</v>
      </c>
      <c r="D60" s="25" t="s">
        <v>4</v>
      </c>
      <c r="E60" s="25" t="s">
        <v>188</v>
      </c>
      <c r="F60" s="25" t="s">
        <v>40</v>
      </c>
      <c r="G60" s="23">
        <v>2</v>
      </c>
      <c r="H60" s="26">
        <v>2</v>
      </c>
      <c r="I60" s="43">
        <f>H61/G61*100</f>
        <v>100</v>
      </c>
    </row>
    <row r="61" spans="1:9" ht="44.25" customHeight="1">
      <c r="A61" s="24" t="s">
        <v>172</v>
      </c>
      <c r="B61" s="24" t="s">
        <v>21</v>
      </c>
      <c r="C61" s="25" t="s">
        <v>18</v>
      </c>
      <c r="D61" s="25" t="s">
        <v>4</v>
      </c>
      <c r="E61" s="25" t="s">
        <v>170</v>
      </c>
      <c r="F61" s="25" t="s">
        <v>1</v>
      </c>
      <c r="G61" s="23">
        <f aca="true" t="shared" si="6" ref="G61:H64">G62</f>
        <v>4</v>
      </c>
      <c r="H61" s="26">
        <f t="shared" si="6"/>
        <v>4</v>
      </c>
      <c r="I61" s="43">
        <f t="shared" si="4"/>
        <v>100</v>
      </c>
    </row>
    <row r="62" spans="1:9" ht="36" customHeight="1">
      <c r="A62" s="28" t="s">
        <v>173</v>
      </c>
      <c r="B62" s="24" t="s">
        <v>21</v>
      </c>
      <c r="C62" s="25" t="s">
        <v>18</v>
      </c>
      <c r="D62" s="25" t="s">
        <v>4</v>
      </c>
      <c r="E62" s="25" t="s">
        <v>171</v>
      </c>
      <c r="F62" s="25" t="s">
        <v>1</v>
      </c>
      <c r="G62" s="23">
        <f>G64</f>
        <v>4</v>
      </c>
      <c r="H62" s="26">
        <f>H64</f>
        <v>4</v>
      </c>
      <c r="I62" s="43">
        <f t="shared" si="4"/>
        <v>100</v>
      </c>
    </row>
    <row r="63" spans="1:9" ht="45" customHeight="1">
      <c r="A63" s="28" t="s">
        <v>174</v>
      </c>
      <c r="B63" s="24" t="s">
        <v>21</v>
      </c>
      <c r="C63" s="25" t="s">
        <v>18</v>
      </c>
      <c r="D63" s="25" t="s">
        <v>4</v>
      </c>
      <c r="E63" s="25" t="s">
        <v>169</v>
      </c>
      <c r="F63" s="25" t="s">
        <v>1</v>
      </c>
      <c r="G63" s="23">
        <v>4</v>
      </c>
      <c r="H63" s="26">
        <v>0</v>
      </c>
      <c r="I63" s="43">
        <f t="shared" si="4"/>
        <v>0</v>
      </c>
    </row>
    <row r="64" spans="1:9" ht="32.25" customHeight="1">
      <c r="A64" s="28" t="s">
        <v>49</v>
      </c>
      <c r="B64" s="24" t="s">
        <v>21</v>
      </c>
      <c r="C64" s="25" t="s">
        <v>18</v>
      </c>
      <c r="D64" s="25" t="s">
        <v>4</v>
      </c>
      <c r="E64" s="25" t="s">
        <v>169</v>
      </c>
      <c r="F64" s="25" t="s">
        <v>47</v>
      </c>
      <c r="G64" s="23">
        <f t="shared" si="6"/>
        <v>4</v>
      </c>
      <c r="H64" s="26">
        <f t="shared" si="6"/>
        <v>4</v>
      </c>
      <c r="I64" s="43">
        <f t="shared" si="4"/>
        <v>100</v>
      </c>
    </row>
    <row r="65" spans="1:9" ht="30.75">
      <c r="A65" s="28" t="s">
        <v>44</v>
      </c>
      <c r="B65" s="24" t="s">
        <v>21</v>
      </c>
      <c r="C65" s="25" t="s">
        <v>18</v>
      </c>
      <c r="D65" s="25" t="s">
        <v>4</v>
      </c>
      <c r="E65" s="25" t="s">
        <v>169</v>
      </c>
      <c r="F65" s="25" t="s">
        <v>40</v>
      </c>
      <c r="G65" s="23">
        <v>4</v>
      </c>
      <c r="H65" s="26">
        <v>4</v>
      </c>
      <c r="I65" s="43">
        <f t="shared" si="4"/>
        <v>100</v>
      </c>
    </row>
    <row r="66" spans="1:9" ht="41.25">
      <c r="A66" s="24" t="s">
        <v>153</v>
      </c>
      <c r="B66" s="24" t="s">
        <v>21</v>
      </c>
      <c r="C66" s="25" t="s">
        <v>18</v>
      </c>
      <c r="D66" s="25" t="s">
        <v>4</v>
      </c>
      <c r="E66" s="25" t="s">
        <v>139</v>
      </c>
      <c r="F66" s="25" t="s">
        <v>1</v>
      </c>
      <c r="G66" s="23">
        <f aca="true" t="shared" si="7" ref="G66:H69">G67</f>
        <v>74.7</v>
      </c>
      <c r="H66" s="23">
        <f t="shared" si="7"/>
        <v>62.3</v>
      </c>
      <c r="I66" s="23">
        <f t="shared" si="4"/>
        <v>83.40026773761713</v>
      </c>
    </row>
    <row r="67" spans="1:9" ht="21">
      <c r="A67" s="24" t="s">
        <v>138</v>
      </c>
      <c r="B67" s="24" t="s">
        <v>21</v>
      </c>
      <c r="C67" s="25" t="s">
        <v>18</v>
      </c>
      <c r="D67" s="25" t="s">
        <v>4</v>
      </c>
      <c r="E67" s="25" t="s">
        <v>137</v>
      </c>
      <c r="F67" s="25" t="s">
        <v>1</v>
      </c>
      <c r="G67" s="23">
        <f t="shared" si="7"/>
        <v>74.7</v>
      </c>
      <c r="H67" s="23">
        <f t="shared" si="7"/>
        <v>62.3</v>
      </c>
      <c r="I67" s="42">
        <f t="shared" si="4"/>
        <v>83.40026773761713</v>
      </c>
    </row>
    <row r="68" spans="1:9" ht="41.25">
      <c r="A68" s="24" t="s">
        <v>141</v>
      </c>
      <c r="B68" s="24" t="s">
        <v>21</v>
      </c>
      <c r="C68" s="25" t="s">
        <v>18</v>
      </c>
      <c r="D68" s="25" t="s">
        <v>4</v>
      </c>
      <c r="E68" s="25" t="s">
        <v>140</v>
      </c>
      <c r="F68" s="25" t="s">
        <v>1</v>
      </c>
      <c r="G68" s="23">
        <f t="shared" si="7"/>
        <v>74.7</v>
      </c>
      <c r="H68" s="23">
        <f t="shared" si="7"/>
        <v>62.3</v>
      </c>
      <c r="I68" s="23">
        <f t="shared" si="4"/>
        <v>83.40026773761713</v>
      </c>
    </row>
    <row r="69" spans="1:9" ht="30.75">
      <c r="A69" s="24" t="s">
        <v>49</v>
      </c>
      <c r="B69" s="24" t="s">
        <v>21</v>
      </c>
      <c r="C69" s="25" t="s">
        <v>18</v>
      </c>
      <c r="D69" s="25" t="s">
        <v>4</v>
      </c>
      <c r="E69" s="25" t="s">
        <v>140</v>
      </c>
      <c r="F69" s="25" t="s">
        <v>47</v>
      </c>
      <c r="G69" s="23">
        <f t="shared" si="7"/>
        <v>74.7</v>
      </c>
      <c r="H69" s="20">
        <f t="shared" si="7"/>
        <v>62.3</v>
      </c>
      <c r="I69" s="23">
        <f t="shared" si="4"/>
        <v>83.40026773761713</v>
      </c>
    </row>
    <row r="70" spans="1:9" ht="30.75">
      <c r="A70" s="24" t="s">
        <v>44</v>
      </c>
      <c r="B70" s="24" t="s">
        <v>21</v>
      </c>
      <c r="C70" s="25" t="s">
        <v>18</v>
      </c>
      <c r="D70" s="25" t="s">
        <v>4</v>
      </c>
      <c r="E70" s="25" t="s">
        <v>140</v>
      </c>
      <c r="F70" s="25" t="s">
        <v>40</v>
      </c>
      <c r="G70" s="23">
        <v>74.7</v>
      </c>
      <c r="H70" s="23">
        <v>62.3</v>
      </c>
      <c r="I70" s="23">
        <f t="shared" si="4"/>
        <v>83.40026773761713</v>
      </c>
    </row>
    <row r="71" spans="1:9" ht="30.75" customHeight="1">
      <c r="A71" s="24" t="s">
        <v>183</v>
      </c>
      <c r="B71" s="24" t="s">
        <v>21</v>
      </c>
      <c r="C71" s="25" t="s">
        <v>18</v>
      </c>
      <c r="D71" s="25" t="s">
        <v>4</v>
      </c>
      <c r="E71" s="25" t="s">
        <v>180</v>
      </c>
      <c r="F71" s="25" t="s">
        <v>1</v>
      </c>
      <c r="G71" s="23">
        <f>G72</f>
        <v>3</v>
      </c>
      <c r="H71" s="23">
        <f>H72</f>
        <v>3</v>
      </c>
      <c r="I71" s="23">
        <f t="shared" si="4"/>
        <v>100</v>
      </c>
    </row>
    <row r="72" spans="1:9" ht="30.75">
      <c r="A72" s="24" t="s">
        <v>184</v>
      </c>
      <c r="B72" s="24" t="s">
        <v>21</v>
      </c>
      <c r="C72" s="25" t="s">
        <v>18</v>
      </c>
      <c r="D72" s="25" t="s">
        <v>4</v>
      </c>
      <c r="E72" s="25" t="s">
        <v>181</v>
      </c>
      <c r="F72" s="25" t="s">
        <v>1</v>
      </c>
      <c r="G72" s="23">
        <f>G73</f>
        <v>3</v>
      </c>
      <c r="H72" s="23">
        <f>H73</f>
        <v>3</v>
      </c>
      <c r="I72" s="23">
        <f t="shared" si="4"/>
        <v>100</v>
      </c>
    </row>
    <row r="73" spans="1:9" ht="30.75">
      <c r="A73" s="24" t="s">
        <v>185</v>
      </c>
      <c r="B73" s="24" t="s">
        <v>21</v>
      </c>
      <c r="C73" s="25" t="s">
        <v>18</v>
      </c>
      <c r="D73" s="25" t="s">
        <v>4</v>
      </c>
      <c r="E73" s="25" t="s">
        <v>182</v>
      </c>
      <c r="F73" s="25" t="s">
        <v>1</v>
      </c>
      <c r="G73" s="23">
        <v>3</v>
      </c>
      <c r="H73" s="23">
        <f>H74</f>
        <v>3</v>
      </c>
      <c r="I73" s="23">
        <f t="shared" si="4"/>
        <v>100</v>
      </c>
    </row>
    <row r="74" spans="1:9" ht="30.75">
      <c r="A74" s="24" t="s">
        <v>49</v>
      </c>
      <c r="B74" s="24" t="s">
        <v>21</v>
      </c>
      <c r="C74" s="25" t="s">
        <v>18</v>
      </c>
      <c r="D74" s="25" t="s">
        <v>4</v>
      </c>
      <c r="E74" s="25" t="s">
        <v>182</v>
      </c>
      <c r="F74" s="25" t="s">
        <v>47</v>
      </c>
      <c r="G74" s="23">
        <v>3</v>
      </c>
      <c r="H74" s="23">
        <f>H75</f>
        <v>3</v>
      </c>
      <c r="I74" s="23">
        <f t="shared" si="4"/>
        <v>100</v>
      </c>
    </row>
    <row r="75" spans="1:9" ht="30.75">
      <c r="A75" s="24" t="s">
        <v>44</v>
      </c>
      <c r="B75" s="24" t="s">
        <v>21</v>
      </c>
      <c r="C75" s="25" t="s">
        <v>18</v>
      </c>
      <c r="D75" s="25" t="s">
        <v>4</v>
      </c>
      <c r="E75" s="25" t="s">
        <v>182</v>
      </c>
      <c r="F75" s="25" t="s">
        <v>40</v>
      </c>
      <c r="G75" s="23">
        <v>3</v>
      </c>
      <c r="H75" s="23">
        <v>3</v>
      </c>
      <c r="I75" s="23">
        <f t="shared" si="4"/>
        <v>100</v>
      </c>
    </row>
    <row r="76" spans="1:9" ht="54.75" customHeight="1">
      <c r="A76" s="24" t="s">
        <v>136</v>
      </c>
      <c r="B76" s="24" t="s">
        <v>21</v>
      </c>
      <c r="C76" s="25" t="s">
        <v>18</v>
      </c>
      <c r="D76" s="25" t="s">
        <v>4</v>
      </c>
      <c r="E76" s="29" t="s">
        <v>149</v>
      </c>
      <c r="F76" s="25" t="s">
        <v>1</v>
      </c>
      <c r="G76" s="23">
        <f aca="true" t="shared" si="8" ref="G76:H79">G77</f>
        <v>3</v>
      </c>
      <c r="H76" s="23">
        <f t="shared" si="8"/>
        <v>3</v>
      </c>
      <c r="I76" s="23">
        <f t="shared" si="4"/>
        <v>100</v>
      </c>
    </row>
    <row r="77" spans="1:9" ht="39.75" customHeight="1">
      <c r="A77" s="24" t="s">
        <v>82</v>
      </c>
      <c r="B77" s="24" t="s">
        <v>21</v>
      </c>
      <c r="C77" s="25" t="s">
        <v>18</v>
      </c>
      <c r="D77" s="25" t="s">
        <v>4</v>
      </c>
      <c r="E77" s="29" t="s">
        <v>150</v>
      </c>
      <c r="F77" s="25" t="s">
        <v>1</v>
      </c>
      <c r="G77" s="23">
        <f t="shared" si="8"/>
        <v>3</v>
      </c>
      <c r="H77" s="23">
        <f t="shared" si="8"/>
        <v>3</v>
      </c>
      <c r="I77" s="23">
        <f t="shared" si="4"/>
        <v>100</v>
      </c>
    </row>
    <row r="78" spans="1:9" ht="30.75" customHeight="1">
      <c r="A78" s="24" t="s">
        <v>152</v>
      </c>
      <c r="B78" s="24" t="s">
        <v>21</v>
      </c>
      <c r="C78" s="25" t="s">
        <v>18</v>
      </c>
      <c r="D78" s="25" t="s">
        <v>4</v>
      </c>
      <c r="E78" s="29" t="s">
        <v>151</v>
      </c>
      <c r="F78" s="25" t="s">
        <v>1</v>
      </c>
      <c r="G78" s="23">
        <f t="shared" si="8"/>
        <v>3</v>
      </c>
      <c r="H78" s="20">
        <f t="shared" si="8"/>
        <v>3</v>
      </c>
      <c r="I78" s="42">
        <f t="shared" si="4"/>
        <v>100</v>
      </c>
    </row>
    <row r="79" spans="1:9" ht="30.75">
      <c r="A79" s="24" t="s">
        <v>49</v>
      </c>
      <c r="B79" s="24" t="s">
        <v>21</v>
      </c>
      <c r="C79" s="25" t="s">
        <v>18</v>
      </c>
      <c r="D79" s="25" t="s">
        <v>4</v>
      </c>
      <c r="E79" s="29" t="s">
        <v>151</v>
      </c>
      <c r="F79" s="25" t="s">
        <v>47</v>
      </c>
      <c r="G79" s="23">
        <f t="shared" si="8"/>
        <v>3</v>
      </c>
      <c r="H79" s="23">
        <f t="shared" si="8"/>
        <v>3</v>
      </c>
      <c r="I79" s="23">
        <f t="shared" si="4"/>
        <v>100</v>
      </c>
    </row>
    <row r="80" spans="1:9" ht="30.75">
      <c r="A80" s="24" t="s">
        <v>44</v>
      </c>
      <c r="B80" s="24" t="s">
        <v>21</v>
      </c>
      <c r="C80" s="25" t="s">
        <v>18</v>
      </c>
      <c r="D80" s="25" t="s">
        <v>4</v>
      </c>
      <c r="E80" s="29" t="s">
        <v>151</v>
      </c>
      <c r="F80" s="25" t="s">
        <v>40</v>
      </c>
      <c r="G80" s="23">
        <v>3</v>
      </c>
      <c r="H80" s="23">
        <v>3</v>
      </c>
      <c r="I80" s="23">
        <f t="shared" si="4"/>
        <v>100</v>
      </c>
    </row>
    <row r="81" spans="1:9" ht="41.25">
      <c r="A81" s="24" t="s">
        <v>204</v>
      </c>
      <c r="B81" s="24" t="s">
        <v>21</v>
      </c>
      <c r="C81" s="25" t="s">
        <v>18</v>
      </c>
      <c r="D81" s="25" t="s">
        <v>4</v>
      </c>
      <c r="E81" s="29" t="s">
        <v>203</v>
      </c>
      <c r="F81" s="25" t="s">
        <v>1</v>
      </c>
      <c r="G81" s="23">
        <f>G82</f>
        <v>20.2</v>
      </c>
      <c r="H81" s="23">
        <f>H82</f>
        <v>20.1</v>
      </c>
      <c r="I81" s="23">
        <f t="shared" si="4"/>
        <v>99.50495049504951</v>
      </c>
    </row>
    <row r="82" spans="1:9" ht="30.75">
      <c r="A82" s="24" t="s">
        <v>49</v>
      </c>
      <c r="B82" s="24" t="s">
        <v>21</v>
      </c>
      <c r="C82" s="25" t="s">
        <v>18</v>
      </c>
      <c r="D82" s="25" t="s">
        <v>4</v>
      </c>
      <c r="E82" s="29" t="s">
        <v>203</v>
      </c>
      <c r="F82" s="25" t="s">
        <v>47</v>
      </c>
      <c r="G82" s="23">
        <f>G83</f>
        <v>20.2</v>
      </c>
      <c r="H82" s="23">
        <f>H83</f>
        <v>20.1</v>
      </c>
      <c r="I82" s="23">
        <f t="shared" si="4"/>
        <v>99.50495049504951</v>
      </c>
    </row>
    <row r="83" spans="1:9" ht="30.75">
      <c r="A83" s="24" t="s">
        <v>44</v>
      </c>
      <c r="B83" s="24" t="s">
        <v>21</v>
      </c>
      <c r="C83" s="25" t="s">
        <v>18</v>
      </c>
      <c r="D83" s="25" t="s">
        <v>4</v>
      </c>
      <c r="E83" s="29" t="s">
        <v>203</v>
      </c>
      <c r="F83" s="25" t="s">
        <v>40</v>
      </c>
      <c r="G83" s="23">
        <v>20.2</v>
      </c>
      <c r="H83" s="23">
        <v>20.1</v>
      </c>
      <c r="I83" s="23">
        <f t="shared" si="4"/>
        <v>99.50495049504951</v>
      </c>
    </row>
    <row r="84" spans="1:9" ht="15" customHeight="1">
      <c r="A84" s="24" t="s">
        <v>58</v>
      </c>
      <c r="B84" s="24" t="s">
        <v>21</v>
      </c>
      <c r="C84" s="25" t="s">
        <v>18</v>
      </c>
      <c r="D84" s="25" t="s">
        <v>56</v>
      </c>
      <c r="E84" s="25" t="s">
        <v>72</v>
      </c>
      <c r="F84" s="25" t="s">
        <v>1</v>
      </c>
      <c r="G84" s="23">
        <f>G85+G91</f>
        <v>630</v>
      </c>
      <c r="H84" s="23">
        <f>H85+H91</f>
        <v>630</v>
      </c>
      <c r="I84" s="42">
        <f aca="true" t="shared" si="9" ref="I84:I115">H84/G84*100</f>
        <v>100</v>
      </c>
    </row>
    <row r="85" spans="1:9" ht="42" customHeight="1">
      <c r="A85" s="24" t="s">
        <v>112</v>
      </c>
      <c r="B85" s="24" t="s">
        <v>21</v>
      </c>
      <c r="C85" s="25" t="s">
        <v>18</v>
      </c>
      <c r="D85" s="25" t="s">
        <v>56</v>
      </c>
      <c r="E85" s="25" t="s">
        <v>113</v>
      </c>
      <c r="F85" s="25" t="s">
        <v>1</v>
      </c>
      <c r="G85" s="23">
        <f aca="true" t="shared" si="10" ref="G85:H89">G86</f>
        <v>573</v>
      </c>
      <c r="H85" s="23">
        <f t="shared" si="10"/>
        <v>573</v>
      </c>
      <c r="I85" s="23">
        <f t="shared" si="9"/>
        <v>100</v>
      </c>
    </row>
    <row r="86" spans="1:9" ht="21" customHeight="1">
      <c r="A86" s="24" t="s">
        <v>114</v>
      </c>
      <c r="B86" s="24" t="s">
        <v>21</v>
      </c>
      <c r="C86" s="25" t="s">
        <v>18</v>
      </c>
      <c r="D86" s="25" t="s">
        <v>56</v>
      </c>
      <c r="E86" s="25" t="s">
        <v>113</v>
      </c>
      <c r="F86" s="25" t="s">
        <v>1</v>
      </c>
      <c r="G86" s="23">
        <f t="shared" si="10"/>
        <v>573</v>
      </c>
      <c r="H86" s="23">
        <f t="shared" si="10"/>
        <v>573</v>
      </c>
      <c r="I86" s="23">
        <f t="shared" si="9"/>
        <v>100</v>
      </c>
    </row>
    <row r="87" spans="1:9" ht="30.75">
      <c r="A87" s="24" t="s">
        <v>59</v>
      </c>
      <c r="B87" s="24" t="s">
        <v>21</v>
      </c>
      <c r="C87" s="25" t="s">
        <v>18</v>
      </c>
      <c r="D87" s="25" t="s">
        <v>56</v>
      </c>
      <c r="E87" s="25" t="s">
        <v>157</v>
      </c>
      <c r="F87" s="25" t="s">
        <v>1</v>
      </c>
      <c r="G87" s="23">
        <f t="shared" si="10"/>
        <v>573</v>
      </c>
      <c r="H87" s="20">
        <f t="shared" si="10"/>
        <v>573</v>
      </c>
      <c r="I87" s="42">
        <f t="shared" si="9"/>
        <v>100</v>
      </c>
    </row>
    <row r="88" spans="1:9" ht="35.25" customHeight="1">
      <c r="A88" s="24" t="s">
        <v>79</v>
      </c>
      <c r="B88" s="24" t="s">
        <v>21</v>
      </c>
      <c r="C88" s="25" t="s">
        <v>18</v>
      </c>
      <c r="D88" s="25" t="s">
        <v>56</v>
      </c>
      <c r="E88" s="25" t="s">
        <v>157</v>
      </c>
      <c r="F88" s="25" t="s">
        <v>78</v>
      </c>
      <c r="G88" s="23">
        <f t="shared" si="10"/>
        <v>573</v>
      </c>
      <c r="H88" s="23">
        <f t="shared" si="10"/>
        <v>573</v>
      </c>
      <c r="I88" s="23">
        <f t="shared" si="9"/>
        <v>100</v>
      </c>
    </row>
    <row r="89" spans="1:9" ht="61.5">
      <c r="A89" s="24" t="s">
        <v>146</v>
      </c>
      <c r="B89" s="24" t="s">
        <v>21</v>
      </c>
      <c r="C89" s="25" t="s">
        <v>18</v>
      </c>
      <c r="D89" s="25" t="s">
        <v>56</v>
      </c>
      <c r="E89" s="25" t="s">
        <v>157</v>
      </c>
      <c r="F89" s="25" t="s">
        <v>57</v>
      </c>
      <c r="G89" s="23">
        <f t="shared" si="10"/>
        <v>573</v>
      </c>
      <c r="H89" s="23">
        <f t="shared" si="10"/>
        <v>573</v>
      </c>
      <c r="I89" s="23">
        <f t="shared" si="9"/>
        <v>100</v>
      </c>
    </row>
    <row r="90" spans="1:9" ht="43.5" customHeight="1">
      <c r="A90" s="24" t="s">
        <v>145</v>
      </c>
      <c r="B90" s="24" t="s">
        <v>21</v>
      </c>
      <c r="C90" s="25" t="s">
        <v>18</v>
      </c>
      <c r="D90" s="25" t="s">
        <v>56</v>
      </c>
      <c r="E90" s="25" t="s">
        <v>157</v>
      </c>
      <c r="F90" s="25" t="s">
        <v>144</v>
      </c>
      <c r="G90" s="23">
        <v>573</v>
      </c>
      <c r="H90" s="23">
        <v>573</v>
      </c>
      <c r="I90" s="23">
        <f t="shared" si="9"/>
        <v>100</v>
      </c>
    </row>
    <row r="91" spans="1:9" ht="19.5" customHeight="1">
      <c r="A91" s="28" t="s">
        <v>125</v>
      </c>
      <c r="B91" s="28" t="s">
        <v>21</v>
      </c>
      <c r="C91" s="29" t="s">
        <v>18</v>
      </c>
      <c r="D91" s="29" t="s">
        <v>56</v>
      </c>
      <c r="E91" s="29" t="s">
        <v>126</v>
      </c>
      <c r="F91" s="29" t="s">
        <v>1</v>
      </c>
      <c r="G91" s="23">
        <f aca="true" t="shared" si="11" ref="G91:H94">G92</f>
        <v>57</v>
      </c>
      <c r="H91" s="23">
        <f t="shared" si="11"/>
        <v>57</v>
      </c>
      <c r="I91" s="23">
        <f t="shared" si="9"/>
        <v>100</v>
      </c>
    </row>
    <row r="92" spans="1:9" ht="20.25" customHeight="1">
      <c r="A92" s="28" t="s">
        <v>127</v>
      </c>
      <c r="B92" s="28" t="s">
        <v>21</v>
      </c>
      <c r="C92" s="29" t="s">
        <v>18</v>
      </c>
      <c r="D92" s="29" t="s">
        <v>56</v>
      </c>
      <c r="E92" s="29" t="s">
        <v>179</v>
      </c>
      <c r="F92" s="29" t="s">
        <v>1</v>
      </c>
      <c r="G92" s="23">
        <f t="shared" si="11"/>
        <v>57</v>
      </c>
      <c r="H92" s="23">
        <f t="shared" si="11"/>
        <v>57</v>
      </c>
      <c r="I92" s="23">
        <f t="shared" si="9"/>
        <v>100</v>
      </c>
    </row>
    <row r="93" spans="1:9" ht="21" customHeight="1">
      <c r="A93" s="28" t="s">
        <v>128</v>
      </c>
      <c r="B93" s="28" t="s">
        <v>21</v>
      </c>
      <c r="C93" s="29" t="s">
        <v>18</v>
      </c>
      <c r="D93" s="29" t="s">
        <v>56</v>
      </c>
      <c r="E93" s="29" t="s">
        <v>179</v>
      </c>
      <c r="F93" s="29" t="s">
        <v>1</v>
      </c>
      <c r="G93" s="23">
        <f t="shared" si="11"/>
        <v>57</v>
      </c>
      <c r="H93" s="23">
        <f t="shared" si="11"/>
        <v>57</v>
      </c>
      <c r="I93" s="23">
        <f t="shared" si="9"/>
        <v>100</v>
      </c>
    </row>
    <row r="94" spans="1:9" ht="33" customHeight="1">
      <c r="A94" s="28" t="s">
        <v>49</v>
      </c>
      <c r="B94" s="28" t="s">
        <v>21</v>
      </c>
      <c r="C94" s="29" t="s">
        <v>18</v>
      </c>
      <c r="D94" s="29" t="s">
        <v>56</v>
      </c>
      <c r="E94" s="29" t="s">
        <v>179</v>
      </c>
      <c r="F94" s="29" t="s">
        <v>47</v>
      </c>
      <c r="G94" s="23">
        <f t="shared" si="11"/>
        <v>57</v>
      </c>
      <c r="H94" s="23">
        <f t="shared" si="11"/>
        <v>57</v>
      </c>
      <c r="I94" s="23">
        <f t="shared" si="9"/>
        <v>100</v>
      </c>
    </row>
    <row r="95" spans="1:9" ht="35.25" customHeight="1">
      <c r="A95" s="28" t="s">
        <v>44</v>
      </c>
      <c r="B95" s="28" t="s">
        <v>21</v>
      </c>
      <c r="C95" s="29" t="s">
        <v>18</v>
      </c>
      <c r="D95" s="29" t="s">
        <v>56</v>
      </c>
      <c r="E95" s="29" t="s">
        <v>179</v>
      </c>
      <c r="F95" s="29" t="s">
        <v>40</v>
      </c>
      <c r="G95" s="23">
        <v>57</v>
      </c>
      <c r="H95" s="23">
        <v>57</v>
      </c>
      <c r="I95" s="23">
        <f t="shared" si="9"/>
        <v>100</v>
      </c>
    </row>
    <row r="96" spans="1:9" ht="12.75">
      <c r="A96" s="27" t="s">
        <v>24</v>
      </c>
      <c r="B96" s="27" t="s">
        <v>21</v>
      </c>
      <c r="C96" s="22" t="s">
        <v>20</v>
      </c>
      <c r="D96" s="22" t="s">
        <v>30</v>
      </c>
      <c r="E96" s="22" t="s">
        <v>65</v>
      </c>
      <c r="F96" s="22" t="s">
        <v>1</v>
      </c>
      <c r="G96" s="37">
        <f>G97+G106</f>
        <v>14913.9</v>
      </c>
      <c r="H96" s="37">
        <f>H97+H106</f>
        <v>12884.8</v>
      </c>
      <c r="I96" s="41">
        <f t="shared" si="9"/>
        <v>86.39457150711752</v>
      </c>
    </row>
    <row r="97" spans="1:9" ht="12.75">
      <c r="A97" s="24" t="s">
        <v>62</v>
      </c>
      <c r="B97" s="24" t="s">
        <v>21</v>
      </c>
      <c r="C97" s="25" t="s">
        <v>20</v>
      </c>
      <c r="D97" s="25" t="s">
        <v>4</v>
      </c>
      <c r="E97" s="25" t="s">
        <v>65</v>
      </c>
      <c r="F97" s="25" t="s">
        <v>1</v>
      </c>
      <c r="G97" s="37">
        <f>G98</f>
        <v>6424</v>
      </c>
      <c r="H97" s="37">
        <f>H98</f>
        <v>5404.9</v>
      </c>
      <c r="I97" s="23">
        <f t="shared" si="9"/>
        <v>84.13605230386052</v>
      </c>
    </row>
    <row r="98" spans="1:9" ht="60.75" customHeight="1">
      <c r="A98" s="24" t="s">
        <v>107</v>
      </c>
      <c r="B98" s="24" t="s">
        <v>21</v>
      </c>
      <c r="C98" s="25" t="s">
        <v>20</v>
      </c>
      <c r="D98" s="25" t="s">
        <v>4</v>
      </c>
      <c r="E98" s="25" t="s">
        <v>131</v>
      </c>
      <c r="F98" s="25" t="s">
        <v>1</v>
      </c>
      <c r="G98" s="23">
        <f>G99</f>
        <v>6424</v>
      </c>
      <c r="H98" s="23">
        <f>H99</f>
        <v>5404.9</v>
      </c>
      <c r="I98" s="26">
        <f t="shared" si="9"/>
        <v>84.13605230386052</v>
      </c>
    </row>
    <row r="99" spans="1:9" ht="24.75" customHeight="1">
      <c r="A99" s="24" t="s">
        <v>134</v>
      </c>
      <c r="B99" s="24" t="s">
        <v>21</v>
      </c>
      <c r="C99" s="25" t="s">
        <v>20</v>
      </c>
      <c r="D99" s="25" t="s">
        <v>4</v>
      </c>
      <c r="E99" s="25" t="s">
        <v>132</v>
      </c>
      <c r="F99" s="25" t="s">
        <v>1</v>
      </c>
      <c r="G99" s="23">
        <f>G100+G103</f>
        <v>6424</v>
      </c>
      <c r="H99" s="23">
        <f>H100+H103</f>
        <v>5404.9</v>
      </c>
      <c r="I99" s="42">
        <f t="shared" si="9"/>
        <v>84.13605230386052</v>
      </c>
    </row>
    <row r="100" spans="1:9" ht="45" customHeight="1">
      <c r="A100" s="24" t="s">
        <v>135</v>
      </c>
      <c r="B100" s="24" t="s">
        <v>21</v>
      </c>
      <c r="C100" s="25" t="s">
        <v>20</v>
      </c>
      <c r="D100" s="25" t="s">
        <v>4</v>
      </c>
      <c r="E100" s="25" t="s">
        <v>133</v>
      </c>
      <c r="F100" s="25" t="s">
        <v>1</v>
      </c>
      <c r="G100" s="23">
        <f>G101</f>
        <v>2424</v>
      </c>
      <c r="H100" s="26">
        <f>H101</f>
        <v>2408.4</v>
      </c>
      <c r="I100" s="23">
        <f t="shared" si="9"/>
        <v>99.35643564356435</v>
      </c>
    </row>
    <row r="101" spans="1:9" ht="31.5" customHeight="1">
      <c r="A101" s="24" t="s">
        <v>49</v>
      </c>
      <c r="B101" s="24" t="s">
        <v>21</v>
      </c>
      <c r="C101" s="25" t="s">
        <v>20</v>
      </c>
      <c r="D101" s="25" t="s">
        <v>4</v>
      </c>
      <c r="E101" s="25" t="s">
        <v>133</v>
      </c>
      <c r="F101" s="25" t="s">
        <v>47</v>
      </c>
      <c r="G101" s="23">
        <f>G102</f>
        <v>2424</v>
      </c>
      <c r="H101" s="26">
        <f>H102</f>
        <v>2408.4</v>
      </c>
      <c r="I101" s="23">
        <f t="shared" si="9"/>
        <v>99.35643564356435</v>
      </c>
    </row>
    <row r="102" spans="1:9" ht="33" customHeight="1">
      <c r="A102" s="24" t="s">
        <v>44</v>
      </c>
      <c r="B102" s="24" t="s">
        <v>21</v>
      </c>
      <c r="C102" s="25" t="s">
        <v>20</v>
      </c>
      <c r="D102" s="25" t="s">
        <v>4</v>
      </c>
      <c r="E102" s="25" t="s">
        <v>133</v>
      </c>
      <c r="F102" s="25" t="s">
        <v>40</v>
      </c>
      <c r="G102" s="23">
        <v>2424</v>
      </c>
      <c r="H102" s="26">
        <v>2408.4</v>
      </c>
      <c r="I102" s="23">
        <f t="shared" si="9"/>
        <v>99.35643564356435</v>
      </c>
    </row>
    <row r="103" spans="1:9" ht="63" customHeight="1">
      <c r="A103" s="24" t="s">
        <v>101</v>
      </c>
      <c r="B103" s="24" t="s">
        <v>21</v>
      </c>
      <c r="C103" s="25" t="s">
        <v>20</v>
      </c>
      <c r="D103" s="25" t="s">
        <v>4</v>
      </c>
      <c r="E103" s="25" t="s">
        <v>143</v>
      </c>
      <c r="F103" s="25" t="s">
        <v>1</v>
      </c>
      <c r="G103" s="23">
        <f>G104</f>
        <v>4000</v>
      </c>
      <c r="H103" s="26">
        <f>H104</f>
        <v>2996.5</v>
      </c>
      <c r="I103" s="23">
        <f t="shared" si="9"/>
        <v>74.91250000000001</v>
      </c>
    </row>
    <row r="104" spans="1:9" ht="31.5" customHeight="1">
      <c r="A104" s="24" t="s">
        <v>49</v>
      </c>
      <c r="B104" s="24" t="s">
        <v>21</v>
      </c>
      <c r="C104" s="25" t="s">
        <v>20</v>
      </c>
      <c r="D104" s="25" t="s">
        <v>4</v>
      </c>
      <c r="E104" s="25" t="s">
        <v>143</v>
      </c>
      <c r="F104" s="25" t="s">
        <v>47</v>
      </c>
      <c r="G104" s="23">
        <f>G105</f>
        <v>4000</v>
      </c>
      <c r="H104" s="26">
        <f>H105</f>
        <v>2996.5</v>
      </c>
      <c r="I104" s="42">
        <f t="shared" si="9"/>
        <v>74.91250000000001</v>
      </c>
    </row>
    <row r="105" spans="1:9" ht="33" customHeight="1">
      <c r="A105" s="24" t="s">
        <v>44</v>
      </c>
      <c r="B105" s="24" t="s">
        <v>21</v>
      </c>
      <c r="C105" s="25" t="s">
        <v>20</v>
      </c>
      <c r="D105" s="25" t="s">
        <v>4</v>
      </c>
      <c r="E105" s="25" t="s">
        <v>143</v>
      </c>
      <c r="F105" s="25" t="s">
        <v>40</v>
      </c>
      <c r="G105" s="23">
        <v>4000</v>
      </c>
      <c r="H105" s="20">
        <v>2996.5</v>
      </c>
      <c r="I105" s="23">
        <f t="shared" si="9"/>
        <v>74.91250000000001</v>
      </c>
    </row>
    <row r="106" spans="1:9" ht="27" customHeight="1">
      <c r="A106" s="24" t="s">
        <v>55</v>
      </c>
      <c r="B106" s="24" t="s">
        <v>21</v>
      </c>
      <c r="C106" s="25" t="s">
        <v>20</v>
      </c>
      <c r="D106" s="25">
        <v>12</v>
      </c>
      <c r="E106" s="25" t="s">
        <v>65</v>
      </c>
      <c r="F106" s="25" t="s">
        <v>1</v>
      </c>
      <c r="G106" s="23">
        <f>G107+G112</f>
        <v>8489.9</v>
      </c>
      <c r="H106" s="23">
        <f>H107+H112</f>
        <v>7479.9</v>
      </c>
      <c r="I106" s="42">
        <f t="shared" si="9"/>
        <v>88.10351123099211</v>
      </c>
    </row>
    <row r="107" spans="1:9" ht="56.25" customHeight="1">
      <c r="A107" s="24" t="s">
        <v>116</v>
      </c>
      <c r="B107" s="24" t="s">
        <v>21</v>
      </c>
      <c r="C107" s="25" t="s">
        <v>20</v>
      </c>
      <c r="D107" s="25" t="s">
        <v>60</v>
      </c>
      <c r="E107" s="25" t="s">
        <v>117</v>
      </c>
      <c r="F107" s="25" t="s">
        <v>1</v>
      </c>
      <c r="G107" s="23">
        <f aca="true" t="shared" si="12" ref="G107:H110">G108</f>
        <v>2</v>
      </c>
      <c r="H107" s="26">
        <f t="shared" si="12"/>
        <v>2</v>
      </c>
      <c r="I107" s="23">
        <f t="shared" si="9"/>
        <v>100</v>
      </c>
    </row>
    <row r="108" spans="1:9" ht="33" customHeight="1">
      <c r="A108" s="24" t="s">
        <v>118</v>
      </c>
      <c r="B108" s="24" t="s">
        <v>21</v>
      </c>
      <c r="C108" s="25" t="s">
        <v>20</v>
      </c>
      <c r="D108" s="25" t="s">
        <v>60</v>
      </c>
      <c r="E108" s="25" t="s">
        <v>119</v>
      </c>
      <c r="F108" s="25" t="s">
        <v>1</v>
      </c>
      <c r="G108" s="23">
        <f t="shared" si="12"/>
        <v>2</v>
      </c>
      <c r="H108" s="26">
        <f t="shared" si="12"/>
        <v>2</v>
      </c>
      <c r="I108" s="42">
        <f t="shared" si="9"/>
        <v>100</v>
      </c>
    </row>
    <row r="109" spans="1:9" ht="30" customHeight="1">
      <c r="A109" s="24" t="s">
        <v>154</v>
      </c>
      <c r="B109" s="24" t="s">
        <v>21</v>
      </c>
      <c r="C109" s="25" t="s">
        <v>20</v>
      </c>
      <c r="D109" s="25" t="s">
        <v>60</v>
      </c>
      <c r="E109" s="25" t="s">
        <v>120</v>
      </c>
      <c r="F109" s="25" t="s">
        <v>1</v>
      </c>
      <c r="G109" s="23">
        <f t="shared" si="12"/>
        <v>2</v>
      </c>
      <c r="H109" s="20">
        <f t="shared" si="12"/>
        <v>2</v>
      </c>
      <c r="I109" s="43">
        <f t="shared" si="9"/>
        <v>100</v>
      </c>
    </row>
    <row r="110" spans="1:9" ht="31.5" customHeight="1">
      <c r="A110" s="24" t="s">
        <v>49</v>
      </c>
      <c r="B110" s="24" t="s">
        <v>21</v>
      </c>
      <c r="C110" s="25" t="s">
        <v>20</v>
      </c>
      <c r="D110" s="25" t="s">
        <v>60</v>
      </c>
      <c r="E110" s="25" t="s">
        <v>120</v>
      </c>
      <c r="F110" s="25" t="s">
        <v>47</v>
      </c>
      <c r="G110" s="23">
        <f t="shared" si="12"/>
        <v>2</v>
      </c>
      <c r="H110" s="23">
        <f t="shared" si="12"/>
        <v>2</v>
      </c>
      <c r="I110" s="23">
        <f t="shared" si="9"/>
        <v>100</v>
      </c>
    </row>
    <row r="111" spans="1:9" ht="36" customHeight="1">
      <c r="A111" s="24" t="s">
        <v>44</v>
      </c>
      <c r="B111" s="24" t="s">
        <v>21</v>
      </c>
      <c r="C111" s="25" t="s">
        <v>20</v>
      </c>
      <c r="D111" s="25" t="s">
        <v>60</v>
      </c>
      <c r="E111" s="25" t="s">
        <v>120</v>
      </c>
      <c r="F111" s="25" t="s">
        <v>40</v>
      </c>
      <c r="G111" s="23">
        <v>2</v>
      </c>
      <c r="H111" s="26">
        <v>2</v>
      </c>
      <c r="I111" s="42">
        <f t="shared" si="9"/>
        <v>100</v>
      </c>
    </row>
    <row r="112" spans="1:9" ht="51">
      <c r="A112" s="24" t="s">
        <v>129</v>
      </c>
      <c r="B112" s="24" t="s">
        <v>21</v>
      </c>
      <c r="C112" s="25" t="s">
        <v>20</v>
      </c>
      <c r="D112" s="25">
        <v>12</v>
      </c>
      <c r="E112" s="25" t="s">
        <v>68</v>
      </c>
      <c r="F112" s="25" t="s">
        <v>1</v>
      </c>
      <c r="G112" s="23">
        <f>G113</f>
        <v>8487.9</v>
      </c>
      <c r="H112" s="23">
        <f>H113</f>
        <v>7477.9</v>
      </c>
      <c r="I112" s="23">
        <f t="shared" si="9"/>
        <v>88.10070806677741</v>
      </c>
    </row>
    <row r="113" spans="1:9" ht="41.25">
      <c r="A113" s="24" t="s">
        <v>130</v>
      </c>
      <c r="B113" s="24" t="s">
        <v>21</v>
      </c>
      <c r="C113" s="25" t="s">
        <v>20</v>
      </c>
      <c r="D113" s="25">
        <v>12</v>
      </c>
      <c r="E113" s="25" t="s">
        <v>67</v>
      </c>
      <c r="F113" s="25" t="s">
        <v>1</v>
      </c>
      <c r="G113" s="23">
        <f>G114</f>
        <v>8487.9</v>
      </c>
      <c r="H113" s="23">
        <f>H114</f>
        <v>7477.9</v>
      </c>
      <c r="I113" s="42">
        <f t="shared" si="9"/>
        <v>88.10070806677741</v>
      </c>
    </row>
    <row r="114" spans="1:9" ht="51">
      <c r="A114" s="24" t="s">
        <v>61</v>
      </c>
      <c r="B114" s="24" t="s">
        <v>21</v>
      </c>
      <c r="C114" s="25" t="s">
        <v>20</v>
      </c>
      <c r="D114" s="25">
        <v>12</v>
      </c>
      <c r="E114" s="25" t="s">
        <v>70</v>
      </c>
      <c r="F114" s="25" t="s">
        <v>1</v>
      </c>
      <c r="G114" s="23">
        <f>G115+G118+G122</f>
        <v>8487.9</v>
      </c>
      <c r="H114" s="23">
        <f>H115+H118+H122</f>
        <v>7477.9</v>
      </c>
      <c r="I114" s="23">
        <f t="shared" si="9"/>
        <v>88.10070806677741</v>
      </c>
    </row>
    <row r="115" spans="1:9" ht="30.75">
      <c r="A115" s="24" t="s">
        <v>48</v>
      </c>
      <c r="B115" s="24" t="s">
        <v>21</v>
      </c>
      <c r="C115" s="25" t="s">
        <v>20</v>
      </c>
      <c r="D115" s="25">
        <v>12</v>
      </c>
      <c r="E115" s="25" t="s">
        <v>70</v>
      </c>
      <c r="F115" s="25" t="s">
        <v>46</v>
      </c>
      <c r="G115" s="23">
        <f>G116+G117</f>
        <v>5187.4</v>
      </c>
      <c r="H115" s="23">
        <f>H116+H117</f>
        <v>4792.2</v>
      </c>
      <c r="I115" s="23">
        <f t="shared" si="9"/>
        <v>92.38153988510622</v>
      </c>
    </row>
    <row r="116" spans="1:9" ht="39.75" customHeight="1">
      <c r="A116" s="24" t="s">
        <v>43</v>
      </c>
      <c r="B116" s="24" t="s">
        <v>21</v>
      </c>
      <c r="C116" s="25" t="s">
        <v>20</v>
      </c>
      <c r="D116" s="25">
        <v>12</v>
      </c>
      <c r="E116" s="25" t="s">
        <v>70</v>
      </c>
      <c r="F116" s="25" t="s">
        <v>39</v>
      </c>
      <c r="G116" s="23">
        <v>3681.5</v>
      </c>
      <c r="H116" s="23">
        <v>3680.7</v>
      </c>
      <c r="I116" s="23">
        <f aca="true" t="shared" si="13" ref="I116:I141">H116/G116*100</f>
        <v>99.97826972701344</v>
      </c>
    </row>
    <row r="117" spans="1:9" ht="51">
      <c r="A117" s="24" t="s">
        <v>77</v>
      </c>
      <c r="B117" s="24" t="s">
        <v>21</v>
      </c>
      <c r="C117" s="25" t="s">
        <v>20</v>
      </c>
      <c r="D117" s="25">
        <v>12</v>
      </c>
      <c r="E117" s="25" t="s">
        <v>70</v>
      </c>
      <c r="F117" s="25" t="s">
        <v>76</v>
      </c>
      <c r="G117" s="23">
        <v>1505.9</v>
      </c>
      <c r="H117" s="20">
        <v>1111.5</v>
      </c>
      <c r="I117" s="23">
        <f t="shared" si="13"/>
        <v>73.80968191779003</v>
      </c>
    </row>
    <row r="118" spans="1:9" ht="30.75">
      <c r="A118" s="24" t="s">
        <v>49</v>
      </c>
      <c r="B118" s="24" t="s">
        <v>21</v>
      </c>
      <c r="C118" s="25" t="s">
        <v>20</v>
      </c>
      <c r="D118" s="25">
        <v>12</v>
      </c>
      <c r="E118" s="25" t="s">
        <v>70</v>
      </c>
      <c r="F118" s="25" t="s">
        <v>47</v>
      </c>
      <c r="G118" s="23">
        <f>G119+G120+G121</f>
        <v>2760.2</v>
      </c>
      <c r="H118" s="23">
        <f>H119+H120+H121</f>
        <v>2147.5</v>
      </c>
      <c r="I118" s="42">
        <f t="shared" si="13"/>
        <v>77.80233316426346</v>
      </c>
    </row>
    <row r="119" spans="1:9" ht="30.75">
      <c r="A119" s="24" t="s">
        <v>92</v>
      </c>
      <c r="B119" s="24" t="s">
        <v>21</v>
      </c>
      <c r="C119" s="25" t="s">
        <v>20</v>
      </c>
      <c r="D119" s="25">
        <v>12</v>
      </c>
      <c r="E119" s="25" t="s">
        <v>70</v>
      </c>
      <c r="F119" s="25" t="s">
        <v>86</v>
      </c>
      <c r="G119" s="23">
        <v>251</v>
      </c>
      <c r="H119" s="20">
        <v>250.4</v>
      </c>
      <c r="I119" s="23">
        <f t="shared" si="13"/>
        <v>99.76095617529882</v>
      </c>
    </row>
    <row r="120" spans="1:9" ht="30.75">
      <c r="A120" s="24" t="s">
        <v>44</v>
      </c>
      <c r="B120" s="24" t="s">
        <v>21</v>
      </c>
      <c r="C120" s="25" t="s">
        <v>20</v>
      </c>
      <c r="D120" s="25">
        <v>12</v>
      </c>
      <c r="E120" s="25" t="s">
        <v>70</v>
      </c>
      <c r="F120" s="25" t="s">
        <v>40</v>
      </c>
      <c r="G120" s="23">
        <v>2289.2</v>
      </c>
      <c r="H120" s="23">
        <v>1813.7</v>
      </c>
      <c r="I120" s="23">
        <f t="shared" si="13"/>
        <v>79.228551459025</v>
      </c>
    </row>
    <row r="121" spans="1:9" ht="12.75">
      <c r="A121" s="28" t="s">
        <v>177</v>
      </c>
      <c r="B121" s="24" t="s">
        <v>21</v>
      </c>
      <c r="C121" s="25" t="s">
        <v>20</v>
      </c>
      <c r="D121" s="25">
        <v>12</v>
      </c>
      <c r="E121" s="25" t="s">
        <v>70</v>
      </c>
      <c r="F121" s="25" t="s">
        <v>175</v>
      </c>
      <c r="G121" s="23">
        <v>220</v>
      </c>
      <c r="H121" s="23">
        <v>83.4</v>
      </c>
      <c r="I121" s="23">
        <f t="shared" si="13"/>
        <v>37.90909090909091</v>
      </c>
    </row>
    <row r="122" spans="1:9" ht="12.75">
      <c r="A122" s="24" t="s">
        <v>89</v>
      </c>
      <c r="B122" s="24" t="s">
        <v>21</v>
      </c>
      <c r="C122" s="25" t="s">
        <v>20</v>
      </c>
      <c r="D122" s="25">
        <v>12</v>
      </c>
      <c r="E122" s="25" t="s">
        <v>70</v>
      </c>
      <c r="F122" s="25" t="s">
        <v>88</v>
      </c>
      <c r="G122" s="23">
        <f>G123</f>
        <v>540.3000000000001</v>
      </c>
      <c r="H122" s="23">
        <f>H123</f>
        <v>538.2</v>
      </c>
      <c r="I122" s="42">
        <f t="shared" si="13"/>
        <v>99.61132704053304</v>
      </c>
    </row>
    <row r="123" spans="1:9" ht="23.25" customHeight="1">
      <c r="A123" s="24" t="s">
        <v>90</v>
      </c>
      <c r="B123" s="24" t="s">
        <v>21</v>
      </c>
      <c r="C123" s="25" t="s">
        <v>20</v>
      </c>
      <c r="D123" s="25" t="s">
        <v>60</v>
      </c>
      <c r="E123" s="25" t="s">
        <v>70</v>
      </c>
      <c r="F123" s="25" t="s">
        <v>87</v>
      </c>
      <c r="G123" s="23">
        <f>G124+G125+G126</f>
        <v>540.3000000000001</v>
      </c>
      <c r="H123" s="26">
        <f>H124+H125+H126</f>
        <v>538.2</v>
      </c>
      <c r="I123" s="23">
        <f t="shared" si="13"/>
        <v>99.61132704053304</v>
      </c>
    </row>
    <row r="124" spans="1:9" ht="21">
      <c r="A124" s="24" t="s">
        <v>161</v>
      </c>
      <c r="B124" s="24" t="s">
        <v>21</v>
      </c>
      <c r="C124" s="25" t="s">
        <v>20</v>
      </c>
      <c r="D124" s="25" t="s">
        <v>60</v>
      </c>
      <c r="E124" s="25" t="s">
        <v>70</v>
      </c>
      <c r="F124" s="25" t="s">
        <v>160</v>
      </c>
      <c r="G124" s="23">
        <v>483.6</v>
      </c>
      <c r="H124" s="23">
        <v>482.6</v>
      </c>
      <c r="I124" s="23">
        <f t="shared" si="13"/>
        <v>99.79321753515302</v>
      </c>
    </row>
    <row r="125" spans="1:9" ht="12.75">
      <c r="A125" s="24" t="s">
        <v>164</v>
      </c>
      <c r="B125" s="24" t="s">
        <v>21</v>
      </c>
      <c r="C125" s="25" t="s">
        <v>20</v>
      </c>
      <c r="D125" s="25" t="s">
        <v>60</v>
      </c>
      <c r="E125" s="25" t="s">
        <v>70</v>
      </c>
      <c r="F125" s="25" t="s">
        <v>162</v>
      </c>
      <c r="G125" s="23">
        <v>13</v>
      </c>
      <c r="H125" s="26">
        <v>12.3</v>
      </c>
      <c r="I125" s="23">
        <f t="shared" si="13"/>
        <v>94.61538461538463</v>
      </c>
    </row>
    <row r="126" spans="1:9" ht="22.5" customHeight="1">
      <c r="A126" s="24" t="s">
        <v>90</v>
      </c>
      <c r="B126" s="24" t="s">
        <v>21</v>
      </c>
      <c r="C126" s="25" t="s">
        <v>20</v>
      </c>
      <c r="D126" s="25">
        <v>12</v>
      </c>
      <c r="E126" s="25" t="s">
        <v>70</v>
      </c>
      <c r="F126" s="25" t="s">
        <v>163</v>
      </c>
      <c r="G126" s="23">
        <v>43.7</v>
      </c>
      <c r="H126" s="26">
        <v>43.3</v>
      </c>
      <c r="I126" s="26">
        <f t="shared" si="13"/>
        <v>99.08466819221967</v>
      </c>
    </row>
    <row r="127" spans="1:9" ht="12.75">
      <c r="A127" s="27" t="s">
        <v>26</v>
      </c>
      <c r="B127" s="24" t="s">
        <v>21</v>
      </c>
      <c r="C127" s="22" t="s">
        <v>25</v>
      </c>
      <c r="D127" s="22" t="s">
        <v>30</v>
      </c>
      <c r="E127" s="22" t="s">
        <v>65</v>
      </c>
      <c r="F127" s="22" t="s">
        <v>1</v>
      </c>
      <c r="G127" s="37">
        <f>G128</f>
        <v>1587</v>
      </c>
      <c r="H127" s="37">
        <f>H128</f>
        <v>1555.8999999999999</v>
      </c>
      <c r="I127" s="36">
        <f t="shared" si="13"/>
        <v>98.04032766225582</v>
      </c>
    </row>
    <row r="128" spans="1:9" ht="12.75">
      <c r="A128" s="30" t="s">
        <v>27</v>
      </c>
      <c r="B128" s="24" t="s">
        <v>21</v>
      </c>
      <c r="C128" s="31" t="s">
        <v>25</v>
      </c>
      <c r="D128" s="31" t="s">
        <v>18</v>
      </c>
      <c r="E128" s="31" t="s">
        <v>65</v>
      </c>
      <c r="F128" s="31" t="s">
        <v>1</v>
      </c>
      <c r="G128" s="23">
        <f>G129+G134</f>
        <v>1587</v>
      </c>
      <c r="H128" s="23">
        <f>H129+H134</f>
        <v>1555.8999999999999</v>
      </c>
      <c r="I128" s="26">
        <f t="shared" si="13"/>
        <v>98.04032766225582</v>
      </c>
    </row>
    <row r="129" spans="1:9" ht="21">
      <c r="A129" s="30" t="s">
        <v>193</v>
      </c>
      <c r="B129" s="24" t="s">
        <v>21</v>
      </c>
      <c r="C129" s="31" t="s">
        <v>25</v>
      </c>
      <c r="D129" s="31" t="s">
        <v>18</v>
      </c>
      <c r="E129" s="31" t="s">
        <v>196</v>
      </c>
      <c r="F129" s="31" t="s">
        <v>1</v>
      </c>
      <c r="G129" s="23">
        <f aca="true" t="shared" si="14" ref="G129:H132">G130</f>
        <v>0</v>
      </c>
      <c r="H129" s="23">
        <f t="shared" si="14"/>
        <v>0</v>
      </c>
      <c r="I129" s="26">
        <v>0</v>
      </c>
    </row>
    <row r="130" spans="1:9" ht="21">
      <c r="A130" s="30" t="s">
        <v>194</v>
      </c>
      <c r="B130" s="24" t="s">
        <v>21</v>
      </c>
      <c r="C130" s="31" t="s">
        <v>25</v>
      </c>
      <c r="D130" s="31" t="s">
        <v>18</v>
      </c>
      <c r="E130" s="31" t="s">
        <v>197</v>
      </c>
      <c r="F130" s="31" t="s">
        <v>1</v>
      </c>
      <c r="G130" s="23">
        <f t="shared" si="14"/>
        <v>0</v>
      </c>
      <c r="H130" s="23">
        <f t="shared" si="14"/>
        <v>0</v>
      </c>
      <c r="I130" s="26">
        <v>0</v>
      </c>
    </row>
    <row r="131" spans="1:9" ht="21">
      <c r="A131" s="40" t="s">
        <v>195</v>
      </c>
      <c r="B131" s="24" t="s">
        <v>21</v>
      </c>
      <c r="C131" s="31" t="s">
        <v>25</v>
      </c>
      <c r="D131" s="31" t="s">
        <v>18</v>
      </c>
      <c r="E131" s="31" t="s">
        <v>178</v>
      </c>
      <c r="F131" s="31" t="s">
        <v>1</v>
      </c>
      <c r="G131" s="23">
        <f t="shared" si="14"/>
        <v>0</v>
      </c>
      <c r="H131" s="23">
        <f t="shared" si="14"/>
        <v>0</v>
      </c>
      <c r="I131" s="26">
        <v>0</v>
      </c>
    </row>
    <row r="132" spans="1:9" ht="30.75">
      <c r="A132" s="24" t="s">
        <v>96</v>
      </c>
      <c r="B132" s="24" t="s">
        <v>21</v>
      </c>
      <c r="C132" s="31" t="s">
        <v>25</v>
      </c>
      <c r="D132" s="31" t="s">
        <v>18</v>
      </c>
      <c r="E132" s="31" t="s">
        <v>178</v>
      </c>
      <c r="F132" s="31" t="s">
        <v>47</v>
      </c>
      <c r="G132" s="23">
        <f t="shared" si="14"/>
        <v>0</v>
      </c>
      <c r="H132" s="23">
        <f t="shared" si="14"/>
        <v>0</v>
      </c>
      <c r="I132" s="26">
        <v>0</v>
      </c>
    </row>
    <row r="133" spans="1:9" ht="30.75">
      <c r="A133" s="24" t="s">
        <v>49</v>
      </c>
      <c r="B133" s="24" t="s">
        <v>21</v>
      </c>
      <c r="C133" s="31" t="s">
        <v>25</v>
      </c>
      <c r="D133" s="31" t="s">
        <v>18</v>
      </c>
      <c r="E133" s="31" t="s">
        <v>178</v>
      </c>
      <c r="F133" s="31" t="s">
        <v>40</v>
      </c>
      <c r="G133" s="23">
        <v>0</v>
      </c>
      <c r="H133" s="23">
        <v>0</v>
      </c>
      <c r="I133" s="26">
        <v>0</v>
      </c>
    </row>
    <row r="134" spans="1:9" ht="51">
      <c r="A134" s="24" t="s">
        <v>129</v>
      </c>
      <c r="B134" s="24" t="s">
        <v>21</v>
      </c>
      <c r="C134" s="31" t="s">
        <v>25</v>
      </c>
      <c r="D134" s="31" t="s">
        <v>18</v>
      </c>
      <c r="E134" s="25" t="s">
        <v>64</v>
      </c>
      <c r="F134" s="31" t="s">
        <v>1</v>
      </c>
      <c r="G134" s="23">
        <f>G135</f>
        <v>1587</v>
      </c>
      <c r="H134" s="20">
        <f>H135</f>
        <v>1555.8999999999999</v>
      </c>
      <c r="I134" s="23">
        <f t="shared" si="13"/>
        <v>98.04032766225582</v>
      </c>
    </row>
    <row r="135" spans="1:9" ht="41.25">
      <c r="A135" s="24" t="s">
        <v>130</v>
      </c>
      <c r="B135" s="24" t="s">
        <v>21</v>
      </c>
      <c r="C135" s="31" t="s">
        <v>25</v>
      </c>
      <c r="D135" s="31" t="s">
        <v>18</v>
      </c>
      <c r="E135" s="25" t="s">
        <v>67</v>
      </c>
      <c r="F135" s="31" t="s">
        <v>1</v>
      </c>
      <c r="G135" s="23">
        <f>G136+G142+G144+G139</f>
        <v>1587</v>
      </c>
      <c r="H135" s="23">
        <f>H136+H142+H144+H139</f>
        <v>1555.8999999999999</v>
      </c>
      <c r="I135" s="23">
        <f t="shared" si="13"/>
        <v>98.04032766225582</v>
      </c>
    </row>
    <row r="136" spans="1:9" ht="12.75">
      <c r="A136" s="30" t="s">
        <v>28</v>
      </c>
      <c r="B136" s="24" t="s">
        <v>21</v>
      </c>
      <c r="C136" s="31" t="s">
        <v>25</v>
      </c>
      <c r="D136" s="31" t="s">
        <v>18</v>
      </c>
      <c r="E136" s="25" t="s">
        <v>71</v>
      </c>
      <c r="F136" s="31" t="s">
        <v>1</v>
      </c>
      <c r="G136" s="23">
        <f>G137</f>
        <v>600</v>
      </c>
      <c r="H136" s="23">
        <f>H137</f>
        <v>570.9</v>
      </c>
      <c r="I136" s="23">
        <f t="shared" si="13"/>
        <v>95.15</v>
      </c>
    </row>
    <row r="137" spans="1:9" ht="28.5" customHeight="1">
      <c r="A137" s="24" t="s">
        <v>49</v>
      </c>
      <c r="B137" s="24" t="s">
        <v>21</v>
      </c>
      <c r="C137" s="25" t="s">
        <v>25</v>
      </c>
      <c r="D137" s="25" t="s">
        <v>18</v>
      </c>
      <c r="E137" s="25" t="s">
        <v>71</v>
      </c>
      <c r="F137" s="31" t="s">
        <v>47</v>
      </c>
      <c r="G137" s="23">
        <f>G138</f>
        <v>600</v>
      </c>
      <c r="H137" s="20">
        <f>H138</f>
        <v>570.9</v>
      </c>
      <c r="I137" s="42">
        <f t="shared" si="13"/>
        <v>95.15</v>
      </c>
    </row>
    <row r="138" spans="1:9" ht="12.75">
      <c r="A138" s="28" t="s">
        <v>177</v>
      </c>
      <c r="B138" s="24" t="s">
        <v>21</v>
      </c>
      <c r="C138" s="25" t="s">
        <v>25</v>
      </c>
      <c r="D138" s="25" t="s">
        <v>18</v>
      </c>
      <c r="E138" s="25" t="s">
        <v>71</v>
      </c>
      <c r="F138" s="25" t="s">
        <v>175</v>
      </c>
      <c r="G138" s="23">
        <v>600</v>
      </c>
      <c r="H138" s="23">
        <v>570.9</v>
      </c>
      <c r="I138" s="43">
        <f t="shared" si="13"/>
        <v>95.15</v>
      </c>
    </row>
    <row r="139" spans="1:9" ht="12.75">
      <c r="A139" s="28" t="s">
        <v>202</v>
      </c>
      <c r="B139" s="24" t="s">
        <v>21</v>
      </c>
      <c r="C139" s="25" t="s">
        <v>25</v>
      </c>
      <c r="D139" s="25" t="s">
        <v>18</v>
      </c>
      <c r="E139" s="25" t="s">
        <v>201</v>
      </c>
      <c r="F139" s="25" t="s">
        <v>1</v>
      </c>
      <c r="G139" s="23">
        <f>G140</f>
        <v>146.5</v>
      </c>
      <c r="H139" s="23">
        <f>H140</f>
        <v>146.5</v>
      </c>
      <c r="I139" s="43">
        <f t="shared" si="13"/>
        <v>100</v>
      </c>
    </row>
    <row r="140" spans="1:9" ht="30.75">
      <c r="A140" s="24" t="s">
        <v>49</v>
      </c>
      <c r="B140" s="24" t="s">
        <v>21</v>
      </c>
      <c r="C140" s="25" t="s">
        <v>25</v>
      </c>
      <c r="D140" s="25" t="s">
        <v>18</v>
      </c>
      <c r="E140" s="25" t="s">
        <v>201</v>
      </c>
      <c r="F140" s="25" t="s">
        <v>47</v>
      </c>
      <c r="G140" s="23">
        <f>G141</f>
        <v>146.5</v>
      </c>
      <c r="H140" s="23">
        <f>H141</f>
        <v>146.5</v>
      </c>
      <c r="I140" s="43">
        <f t="shared" si="13"/>
        <v>100</v>
      </c>
    </row>
    <row r="141" spans="1:9" ht="30.75">
      <c r="A141" s="24" t="s">
        <v>49</v>
      </c>
      <c r="B141" s="24" t="s">
        <v>21</v>
      </c>
      <c r="C141" s="25" t="s">
        <v>25</v>
      </c>
      <c r="D141" s="25" t="s">
        <v>18</v>
      </c>
      <c r="E141" s="25" t="s">
        <v>201</v>
      </c>
      <c r="F141" s="25" t="s">
        <v>40</v>
      </c>
      <c r="G141" s="23">
        <v>146.5</v>
      </c>
      <c r="H141" s="26">
        <v>146.5</v>
      </c>
      <c r="I141" s="43">
        <f t="shared" si="13"/>
        <v>100</v>
      </c>
    </row>
    <row r="142" spans="1:9" ht="30.75">
      <c r="A142" s="24" t="s">
        <v>96</v>
      </c>
      <c r="B142" s="24" t="s">
        <v>21</v>
      </c>
      <c r="C142" s="25" t="s">
        <v>25</v>
      </c>
      <c r="D142" s="25" t="s">
        <v>18</v>
      </c>
      <c r="E142" s="25" t="s">
        <v>176</v>
      </c>
      <c r="F142" s="25" t="s">
        <v>47</v>
      </c>
      <c r="G142" s="23">
        <f>G143</f>
        <v>736.5</v>
      </c>
      <c r="H142" s="26">
        <f>H143</f>
        <v>735.9</v>
      </c>
      <c r="I142" s="23">
        <f aca="true" t="shared" si="15" ref="I142:I166">H142/G142*100</f>
        <v>99.91853360488798</v>
      </c>
    </row>
    <row r="143" spans="1:9" ht="30.75">
      <c r="A143" s="24" t="s">
        <v>49</v>
      </c>
      <c r="B143" s="24" t="s">
        <v>21</v>
      </c>
      <c r="C143" s="25" t="s">
        <v>25</v>
      </c>
      <c r="D143" s="25" t="s">
        <v>18</v>
      </c>
      <c r="E143" s="25" t="s">
        <v>176</v>
      </c>
      <c r="F143" s="25" t="s">
        <v>40</v>
      </c>
      <c r="G143" s="23">
        <v>736.5</v>
      </c>
      <c r="H143" s="26">
        <v>735.9</v>
      </c>
      <c r="I143" s="23">
        <f t="shared" si="15"/>
        <v>99.91853360488798</v>
      </c>
    </row>
    <row r="144" spans="1:9" ht="21">
      <c r="A144" s="24" t="s">
        <v>90</v>
      </c>
      <c r="B144" s="24" t="s">
        <v>21</v>
      </c>
      <c r="C144" s="25" t="s">
        <v>25</v>
      </c>
      <c r="D144" s="25" t="s">
        <v>18</v>
      </c>
      <c r="E144" s="25" t="s">
        <v>176</v>
      </c>
      <c r="F144" s="25" t="s">
        <v>87</v>
      </c>
      <c r="G144" s="23">
        <f>G146+G145</f>
        <v>104</v>
      </c>
      <c r="H144" s="23">
        <f>H146+H145</f>
        <v>102.6</v>
      </c>
      <c r="I144" s="23">
        <f t="shared" si="15"/>
        <v>98.65384615384615</v>
      </c>
    </row>
    <row r="145" spans="1:9" ht="21">
      <c r="A145" s="24" t="s">
        <v>200</v>
      </c>
      <c r="B145" s="24" t="s">
        <v>21</v>
      </c>
      <c r="C145" s="25" t="s">
        <v>25</v>
      </c>
      <c r="D145" s="25" t="s">
        <v>18</v>
      </c>
      <c r="E145" s="25" t="s">
        <v>176</v>
      </c>
      <c r="F145" s="25" t="s">
        <v>160</v>
      </c>
      <c r="G145" s="23">
        <v>103</v>
      </c>
      <c r="H145" s="26">
        <v>102.6</v>
      </c>
      <c r="I145" s="23">
        <f t="shared" si="15"/>
        <v>99.61165048543688</v>
      </c>
    </row>
    <row r="146" spans="1:9" ht="21">
      <c r="A146" s="24" t="s">
        <v>90</v>
      </c>
      <c r="B146" s="24" t="s">
        <v>21</v>
      </c>
      <c r="C146" s="25" t="s">
        <v>25</v>
      </c>
      <c r="D146" s="25" t="s">
        <v>18</v>
      </c>
      <c r="E146" s="25" t="s">
        <v>176</v>
      </c>
      <c r="F146" s="25" t="s">
        <v>163</v>
      </c>
      <c r="G146" s="23">
        <v>1</v>
      </c>
      <c r="H146" s="26">
        <v>0</v>
      </c>
      <c r="I146" s="23">
        <f t="shared" si="15"/>
        <v>0</v>
      </c>
    </row>
    <row r="147" spans="1:9" ht="12.75">
      <c r="A147" s="27" t="s">
        <v>91</v>
      </c>
      <c r="B147" s="24" t="s">
        <v>21</v>
      </c>
      <c r="C147" s="22" t="s">
        <v>85</v>
      </c>
      <c r="D147" s="22" t="s">
        <v>30</v>
      </c>
      <c r="E147" s="22" t="s">
        <v>65</v>
      </c>
      <c r="F147" s="22" t="s">
        <v>1</v>
      </c>
      <c r="G147" s="37">
        <f aca="true" t="shared" si="16" ref="G147:H152">G148</f>
        <v>177.9</v>
      </c>
      <c r="H147" s="36">
        <f t="shared" si="16"/>
        <v>158.5</v>
      </c>
      <c r="I147" s="41">
        <f t="shared" si="15"/>
        <v>89.09499718943226</v>
      </c>
    </row>
    <row r="148" spans="1:9" ht="21">
      <c r="A148" s="24" t="s">
        <v>93</v>
      </c>
      <c r="B148" s="24" t="s">
        <v>21</v>
      </c>
      <c r="C148" s="25" t="s">
        <v>85</v>
      </c>
      <c r="D148" s="25" t="s">
        <v>25</v>
      </c>
      <c r="E148" s="25" t="s">
        <v>65</v>
      </c>
      <c r="F148" s="25" t="s">
        <v>1</v>
      </c>
      <c r="G148" s="23">
        <f t="shared" si="16"/>
        <v>177.9</v>
      </c>
      <c r="H148" s="20">
        <f t="shared" si="16"/>
        <v>158.5</v>
      </c>
      <c r="I148" s="23">
        <f t="shared" si="15"/>
        <v>89.09499718943226</v>
      </c>
    </row>
    <row r="149" spans="1:9" ht="41.25">
      <c r="A149" s="24" t="s">
        <v>121</v>
      </c>
      <c r="B149" s="24" t="s">
        <v>21</v>
      </c>
      <c r="C149" s="25" t="s">
        <v>85</v>
      </c>
      <c r="D149" s="25" t="s">
        <v>25</v>
      </c>
      <c r="E149" s="25" t="s">
        <v>122</v>
      </c>
      <c r="F149" s="25" t="s">
        <v>1</v>
      </c>
      <c r="G149" s="23">
        <f t="shared" si="16"/>
        <v>177.9</v>
      </c>
      <c r="H149" s="23">
        <f t="shared" si="16"/>
        <v>158.5</v>
      </c>
      <c r="I149" s="26">
        <f t="shared" si="15"/>
        <v>89.09499718943226</v>
      </c>
    </row>
    <row r="150" spans="1:9" ht="24" customHeight="1">
      <c r="A150" s="24" t="s">
        <v>94</v>
      </c>
      <c r="B150" s="24" t="s">
        <v>21</v>
      </c>
      <c r="C150" s="25" t="s">
        <v>85</v>
      </c>
      <c r="D150" s="25" t="s">
        <v>25</v>
      </c>
      <c r="E150" s="25" t="s">
        <v>123</v>
      </c>
      <c r="F150" s="25" t="s">
        <v>1</v>
      </c>
      <c r="G150" s="23">
        <f t="shared" si="16"/>
        <v>177.9</v>
      </c>
      <c r="H150" s="26">
        <f t="shared" si="16"/>
        <v>158.5</v>
      </c>
      <c r="I150" s="42">
        <f t="shared" si="15"/>
        <v>89.09499718943226</v>
      </c>
    </row>
    <row r="151" spans="1:9" ht="30.75">
      <c r="A151" s="24" t="s">
        <v>95</v>
      </c>
      <c r="B151" s="24" t="s">
        <v>21</v>
      </c>
      <c r="C151" s="25" t="s">
        <v>85</v>
      </c>
      <c r="D151" s="25" t="s">
        <v>25</v>
      </c>
      <c r="E151" s="25" t="s">
        <v>124</v>
      </c>
      <c r="F151" s="25" t="s">
        <v>1</v>
      </c>
      <c r="G151" s="23">
        <f t="shared" si="16"/>
        <v>177.9</v>
      </c>
      <c r="H151" s="26">
        <f t="shared" si="16"/>
        <v>158.5</v>
      </c>
      <c r="I151" s="23">
        <f t="shared" si="15"/>
        <v>89.09499718943226</v>
      </c>
    </row>
    <row r="152" spans="1:9" ht="30" customHeight="1">
      <c r="A152" s="24" t="s">
        <v>49</v>
      </c>
      <c r="B152" s="24" t="s">
        <v>21</v>
      </c>
      <c r="C152" s="25" t="s">
        <v>85</v>
      </c>
      <c r="D152" s="25" t="s">
        <v>25</v>
      </c>
      <c r="E152" s="25" t="s">
        <v>124</v>
      </c>
      <c r="F152" s="25" t="s">
        <v>47</v>
      </c>
      <c r="G152" s="23">
        <f t="shared" si="16"/>
        <v>177.9</v>
      </c>
      <c r="H152" s="26">
        <f t="shared" si="16"/>
        <v>158.5</v>
      </c>
      <c r="I152" s="42">
        <f t="shared" si="15"/>
        <v>89.09499718943226</v>
      </c>
    </row>
    <row r="153" spans="1:9" ht="30.75">
      <c r="A153" s="24" t="s">
        <v>44</v>
      </c>
      <c r="B153" s="24" t="s">
        <v>21</v>
      </c>
      <c r="C153" s="25" t="s">
        <v>85</v>
      </c>
      <c r="D153" s="25" t="s">
        <v>25</v>
      </c>
      <c r="E153" s="25" t="s">
        <v>124</v>
      </c>
      <c r="F153" s="25" t="s">
        <v>40</v>
      </c>
      <c r="G153" s="23">
        <v>177.9</v>
      </c>
      <c r="H153" s="26">
        <v>158.5</v>
      </c>
      <c r="I153" s="23">
        <f t="shared" si="15"/>
        <v>89.09499718943226</v>
      </c>
    </row>
    <row r="154" spans="1:9" ht="12.75">
      <c r="A154" s="27" t="s">
        <v>34</v>
      </c>
      <c r="B154" s="24" t="s">
        <v>21</v>
      </c>
      <c r="C154" s="22" t="s">
        <v>0</v>
      </c>
      <c r="D154" s="22" t="s">
        <v>30</v>
      </c>
      <c r="E154" s="22" t="s">
        <v>65</v>
      </c>
      <c r="F154" s="22" t="s">
        <v>1</v>
      </c>
      <c r="G154" s="37">
        <f>G155</f>
        <v>2552.1</v>
      </c>
      <c r="H154" s="37">
        <f>H155</f>
        <v>2344.2</v>
      </c>
      <c r="I154" s="26">
        <f t="shared" si="15"/>
        <v>91.85376748560009</v>
      </c>
    </row>
    <row r="155" spans="1:9" ht="12.75">
      <c r="A155" s="24" t="s">
        <v>29</v>
      </c>
      <c r="B155" s="24" t="s">
        <v>21</v>
      </c>
      <c r="C155" s="25" t="s">
        <v>0</v>
      </c>
      <c r="D155" s="25" t="s">
        <v>16</v>
      </c>
      <c r="E155" s="25" t="s">
        <v>65</v>
      </c>
      <c r="F155" s="25" t="s">
        <v>1</v>
      </c>
      <c r="G155" s="23">
        <f aca="true" t="shared" si="17" ref="G155:H160">G156</f>
        <v>2552.1</v>
      </c>
      <c r="H155" s="23">
        <f t="shared" si="17"/>
        <v>2344.2</v>
      </c>
      <c r="I155" s="26">
        <f t="shared" si="15"/>
        <v>91.85376748560009</v>
      </c>
    </row>
    <row r="156" spans="1:9" ht="41.25">
      <c r="A156" s="24" t="s">
        <v>109</v>
      </c>
      <c r="B156" s="24" t="s">
        <v>21</v>
      </c>
      <c r="C156" s="25" t="s">
        <v>0</v>
      </c>
      <c r="D156" s="25" t="s">
        <v>16</v>
      </c>
      <c r="E156" s="25" t="s">
        <v>108</v>
      </c>
      <c r="F156" s="25" t="s">
        <v>1</v>
      </c>
      <c r="G156" s="23">
        <f t="shared" si="17"/>
        <v>2552.1</v>
      </c>
      <c r="H156" s="26">
        <f t="shared" si="17"/>
        <v>2344.2</v>
      </c>
      <c r="I156" s="26">
        <f t="shared" si="15"/>
        <v>91.85376748560009</v>
      </c>
    </row>
    <row r="157" spans="1:9" ht="41.25">
      <c r="A157" s="24" t="s">
        <v>74</v>
      </c>
      <c r="B157" s="24" t="s">
        <v>21</v>
      </c>
      <c r="C157" s="25" t="s">
        <v>0</v>
      </c>
      <c r="D157" s="25" t="s">
        <v>16</v>
      </c>
      <c r="E157" s="25" t="s">
        <v>110</v>
      </c>
      <c r="F157" s="25" t="s">
        <v>1</v>
      </c>
      <c r="G157" s="23">
        <f t="shared" si="17"/>
        <v>2552.1</v>
      </c>
      <c r="H157" s="26">
        <f t="shared" si="17"/>
        <v>2344.2</v>
      </c>
      <c r="I157" s="26">
        <f t="shared" si="15"/>
        <v>91.85376748560009</v>
      </c>
    </row>
    <row r="158" spans="1:9" ht="31.5" customHeight="1">
      <c r="A158" s="24" t="s">
        <v>75</v>
      </c>
      <c r="B158" s="24" t="s">
        <v>21</v>
      </c>
      <c r="C158" s="25" t="s">
        <v>0</v>
      </c>
      <c r="D158" s="25" t="s">
        <v>16</v>
      </c>
      <c r="E158" s="25" t="s">
        <v>111</v>
      </c>
      <c r="F158" s="25" t="s">
        <v>1</v>
      </c>
      <c r="G158" s="23">
        <f t="shared" si="17"/>
        <v>2552.1</v>
      </c>
      <c r="H158" s="26">
        <f t="shared" si="17"/>
        <v>2344.2</v>
      </c>
      <c r="I158" s="26">
        <f t="shared" si="15"/>
        <v>91.85376748560009</v>
      </c>
    </row>
    <row r="159" spans="1:9" ht="32.25" customHeight="1">
      <c r="A159" s="24" t="s">
        <v>79</v>
      </c>
      <c r="B159" s="24" t="s">
        <v>21</v>
      </c>
      <c r="C159" s="25" t="s">
        <v>0</v>
      </c>
      <c r="D159" s="25" t="s">
        <v>16</v>
      </c>
      <c r="E159" s="25" t="s">
        <v>111</v>
      </c>
      <c r="F159" s="25" t="s">
        <v>78</v>
      </c>
      <c r="G159" s="23">
        <f t="shared" si="17"/>
        <v>2552.1</v>
      </c>
      <c r="H159" s="26">
        <f t="shared" si="17"/>
        <v>2344.2</v>
      </c>
      <c r="I159" s="23">
        <f t="shared" si="15"/>
        <v>91.85376748560009</v>
      </c>
    </row>
    <row r="160" spans="1:9" ht="15.75" customHeight="1">
      <c r="A160" s="24" t="s">
        <v>51</v>
      </c>
      <c r="B160" s="24" t="s">
        <v>21</v>
      </c>
      <c r="C160" s="25" t="s">
        <v>0</v>
      </c>
      <c r="D160" s="25" t="s">
        <v>16</v>
      </c>
      <c r="E160" s="25" t="s">
        <v>111</v>
      </c>
      <c r="F160" s="25" t="s">
        <v>50</v>
      </c>
      <c r="G160" s="23">
        <f t="shared" si="17"/>
        <v>2552.1</v>
      </c>
      <c r="H160" s="26">
        <f t="shared" si="17"/>
        <v>2344.2</v>
      </c>
      <c r="I160" s="26">
        <f t="shared" si="15"/>
        <v>91.85376748560009</v>
      </c>
    </row>
    <row r="161" spans="1:9" ht="63.75" customHeight="1">
      <c r="A161" s="24" t="s">
        <v>52</v>
      </c>
      <c r="B161" s="24" t="s">
        <v>21</v>
      </c>
      <c r="C161" s="25" t="s">
        <v>0</v>
      </c>
      <c r="D161" s="25" t="s">
        <v>16</v>
      </c>
      <c r="E161" s="25" t="s">
        <v>111</v>
      </c>
      <c r="F161" s="25" t="s">
        <v>42</v>
      </c>
      <c r="G161" s="23">
        <v>2552.1</v>
      </c>
      <c r="H161" s="26">
        <v>2344.2</v>
      </c>
      <c r="I161" s="26">
        <f t="shared" si="15"/>
        <v>91.85376748560009</v>
      </c>
    </row>
    <row r="162" spans="1:9" ht="33" customHeight="1">
      <c r="A162" s="27" t="s">
        <v>198</v>
      </c>
      <c r="B162" s="24" t="s">
        <v>21</v>
      </c>
      <c r="C162" s="22" t="s">
        <v>56</v>
      </c>
      <c r="D162" s="22" t="s">
        <v>18</v>
      </c>
      <c r="E162" s="22" t="s">
        <v>148</v>
      </c>
      <c r="F162" s="22" t="s">
        <v>1</v>
      </c>
      <c r="G162" s="37">
        <f aca="true" t="shared" si="18" ref="G162:H164">G163</f>
        <v>88.7</v>
      </c>
      <c r="H162" s="36">
        <f t="shared" si="18"/>
        <v>48.4</v>
      </c>
      <c r="I162" s="37">
        <f t="shared" si="15"/>
        <v>54.56595264937994</v>
      </c>
    </row>
    <row r="163" spans="1:9" ht="33" customHeight="1">
      <c r="A163" s="24" t="s">
        <v>79</v>
      </c>
      <c r="B163" s="24" t="s">
        <v>21</v>
      </c>
      <c r="C163" s="25" t="s">
        <v>56</v>
      </c>
      <c r="D163" s="25" t="s">
        <v>18</v>
      </c>
      <c r="E163" s="25" t="s">
        <v>148</v>
      </c>
      <c r="F163" s="25" t="s">
        <v>78</v>
      </c>
      <c r="G163" s="23">
        <f t="shared" si="18"/>
        <v>88.7</v>
      </c>
      <c r="H163" s="26">
        <f t="shared" si="18"/>
        <v>48.4</v>
      </c>
      <c r="I163" s="23">
        <f t="shared" si="15"/>
        <v>54.56595264937994</v>
      </c>
    </row>
    <row r="164" spans="1:9" ht="16.5" customHeight="1">
      <c r="A164" s="24" t="s">
        <v>51</v>
      </c>
      <c r="B164" s="24" t="s">
        <v>21</v>
      </c>
      <c r="C164" s="25" t="s">
        <v>56</v>
      </c>
      <c r="D164" s="25" t="s">
        <v>18</v>
      </c>
      <c r="E164" s="25" t="s">
        <v>148</v>
      </c>
      <c r="F164" s="25" t="s">
        <v>50</v>
      </c>
      <c r="G164" s="23">
        <f t="shared" si="18"/>
        <v>88.7</v>
      </c>
      <c r="H164" s="26">
        <f t="shared" si="18"/>
        <v>48.4</v>
      </c>
      <c r="I164" s="42">
        <f t="shared" si="15"/>
        <v>54.56595264937994</v>
      </c>
    </row>
    <row r="165" spans="1:9" ht="24" customHeight="1">
      <c r="A165" s="24" t="s">
        <v>84</v>
      </c>
      <c r="B165" s="24" t="s">
        <v>21</v>
      </c>
      <c r="C165" s="25" t="s">
        <v>56</v>
      </c>
      <c r="D165" s="25" t="s">
        <v>18</v>
      </c>
      <c r="E165" s="25" t="s">
        <v>148</v>
      </c>
      <c r="F165" s="25" t="s">
        <v>83</v>
      </c>
      <c r="G165" s="23">
        <v>88.7</v>
      </c>
      <c r="H165" s="26">
        <v>48.4</v>
      </c>
      <c r="I165" s="23">
        <f t="shared" si="15"/>
        <v>54.56595264937994</v>
      </c>
    </row>
    <row r="166" spans="1:9" ht="12.75">
      <c r="A166" s="24" t="s">
        <v>54</v>
      </c>
      <c r="B166" s="24"/>
      <c r="C166" s="25"/>
      <c r="D166" s="25"/>
      <c r="E166" s="25"/>
      <c r="F166" s="25"/>
      <c r="G166" s="37">
        <v>22089.8</v>
      </c>
      <c r="H166" s="23">
        <v>19326.7</v>
      </c>
      <c r="I166" s="23">
        <f t="shared" si="15"/>
        <v>87.49151191952848</v>
      </c>
    </row>
    <row r="167" spans="1:9" ht="12.75">
      <c r="A167" s="32"/>
      <c r="B167" s="32"/>
      <c r="C167" s="33"/>
      <c r="D167" s="33"/>
      <c r="E167" s="33"/>
      <c r="F167" s="33"/>
      <c r="G167" s="33"/>
      <c r="H167" s="6"/>
      <c r="I167" s="34"/>
    </row>
    <row r="168" spans="1:9" ht="12.75">
      <c r="A168" s="35"/>
      <c r="B168" s="35"/>
      <c r="C168" s="33"/>
      <c r="D168" s="33"/>
      <c r="E168" s="33"/>
      <c r="F168" s="33"/>
      <c r="G168" s="33"/>
      <c r="H168" s="6"/>
      <c r="I168" s="6"/>
    </row>
    <row r="169" spans="1:9" ht="12.75">
      <c r="A169" s="35" t="s">
        <v>80</v>
      </c>
      <c r="B169" s="35"/>
      <c r="C169" s="33"/>
      <c r="D169" s="33"/>
      <c r="E169" s="33"/>
      <c r="F169" s="33" t="s">
        <v>81</v>
      </c>
      <c r="G169" s="33"/>
      <c r="H169" s="6"/>
      <c r="I169" s="6"/>
    </row>
    <row r="170" spans="1:7" ht="12.75">
      <c r="A170" s="2"/>
      <c r="B170" s="2"/>
      <c r="C170" s="1"/>
      <c r="E170" s="1"/>
      <c r="F170" s="1"/>
      <c r="G170" s="1"/>
    </row>
    <row r="171" spans="1:7" ht="12.75">
      <c r="A171" s="3"/>
      <c r="B171" s="3"/>
      <c r="C171" s="1"/>
      <c r="E171" s="1"/>
      <c r="F171" s="1"/>
      <c r="G171" s="1"/>
    </row>
    <row r="172" spans="1:7" ht="12.75">
      <c r="A172" s="2"/>
      <c r="B172" s="2"/>
      <c r="C172" s="1"/>
      <c r="E172" s="1"/>
      <c r="F172" s="1"/>
      <c r="G172" s="1"/>
    </row>
    <row r="173" spans="1:7" ht="12.75">
      <c r="A173" s="1"/>
      <c r="B173" s="1"/>
      <c r="C173" s="1"/>
      <c r="E173" s="1"/>
      <c r="F173" s="1"/>
      <c r="G173" s="1"/>
    </row>
    <row r="174" spans="1:7" ht="12.75">
      <c r="A174" s="1"/>
      <c r="B174" s="1"/>
      <c r="C174" s="1"/>
      <c r="E174" s="1"/>
      <c r="F174" s="1"/>
      <c r="G174" s="1"/>
    </row>
    <row r="175" spans="1:7" ht="12.75">
      <c r="A175" s="1"/>
      <c r="B175" s="1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</sheetData>
  <sheetProtection/>
  <mergeCells count="21">
    <mergeCell ref="B13:B15"/>
    <mergeCell ref="C14:C15"/>
    <mergeCell ref="A2:I2"/>
    <mergeCell ref="A7:G7"/>
    <mergeCell ref="A1:G1"/>
    <mergeCell ref="A3:I3"/>
    <mergeCell ref="E14:E15"/>
    <mergeCell ref="F14:F15"/>
    <mergeCell ref="G14:G15"/>
    <mergeCell ref="A12:F12"/>
    <mergeCell ref="A4:I4"/>
    <mergeCell ref="I13:I15"/>
    <mergeCell ref="A9:G9"/>
    <mergeCell ref="A5:I5"/>
    <mergeCell ref="H13:H15"/>
    <mergeCell ref="A11:F11"/>
    <mergeCell ref="A6:G6"/>
    <mergeCell ref="A8:G8"/>
    <mergeCell ref="A14:A15"/>
    <mergeCell ref="D14:D15"/>
    <mergeCell ref="A10:G10"/>
  </mergeCells>
  <hyperlinks>
    <hyperlink ref="F13" location="_ftn4" display="_ftn4"/>
    <hyperlink ref="A169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76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26.125" style="0" customWidth="1"/>
    <col min="3" max="3" width="7.50390625" style="1" customWidth="1"/>
    <col min="4" max="4" width="13.00390625" style="0" customWidth="1"/>
    <col min="5" max="5" width="7.50390625" style="0" customWidth="1"/>
    <col min="6" max="6" width="8.875" style="0" customWidth="1"/>
  </cols>
  <sheetData>
    <row r="1" spans="1:6" ht="7.5" customHeight="1">
      <c r="A1" s="57"/>
      <c r="B1" s="57"/>
      <c r="C1" s="57"/>
      <c r="D1" s="57"/>
      <c r="E1" s="57"/>
      <c r="F1" s="58"/>
    </row>
    <row r="2" spans="1:8" ht="27" customHeight="1">
      <c r="A2" s="49" t="s">
        <v>158</v>
      </c>
      <c r="B2" s="49"/>
      <c r="C2" s="49"/>
      <c r="D2" s="49"/>
      <c r="E2" s="49"/>
      <c r="F2" s="50"/>
      <c r="G2" s="51"/>
      <c r="H2" s="51"/>
    </row>
    <row r="3" spans="1:8" ht="15" customHeight="1">
      <c r="A3" s="49" t="s">
        <v>37</v>
      </c>
      <c r="B3" s="49"/>
      <c r="C3" s="49"/>
      <c r="D3" s="49"/>
      <c r="E3" s="49"/>
      <c r="F3" s="50"/>
      <c r="G3" s="51"/>
      <c r="H3" s="51"/>
    </row>
    <row r="4" spans="1:8" ht="15" customHeight="1">
      <c r="A4" s="49" t="s">
        <v>38</v>
      </c>
      <c r="B4" s="50"/>
      <c r="C4" s="50"/>
      <c r="D4" s="50"/>
      <c r="E4" s="50"/>
      <c r="F4" s="50"/>
      <c r="G4" s="51"/>
      <c r="H4" s="51"/>
    </row>
    <row r="5" spans="1:8" ht="12.75" customHeight="1">
      <c r="A5" s="49" t="s">
        <v>208</v>
      </c>
      <c r="B5" s="49"/>
      <c r="C5" s="49"/>
      <c r="D5" s="49"/>
      <c r="E5" s="49"/>
      <c r="F5" s="50"/>
      <c r="G5" s="51"/>
      <c r="H5" s="51"/>
    </row>
    <row r="6" spans="1:6" ht="12.75" customHeight="1">
      <c r="A6" s="47"/>
      <c r="B6" s="47"/>
      <c r="C6" s="47"/>
      <c r="D6" s="47"/>
      <c r="E6" s="47"/>
      <c r="F6" s="53"/>
    </row>
    <row r="7" spans="1:6" ht="12.75" customHeight="1">
      <c r="A7" s="47"/>
      <c r="B7" s="53"/>
      <c r="C7" s="53"/>
      <c r="D7" s="53"/>
      <c r="E7" s="53"/>
      <c r="F7" s="53"/>
    </row>
    <row r="8" spans="1:6" ht="12.75" customHeight="1">
      <c r="A8" s="65" t="s">
        <v>105</v>
      </c>
      <c r="B8" s="65"/>
      <c r="C8" s="65"/>
      <c r="D8" s="65"/>
      <c r="E8" s="65"/>
      <c r="F8" s="66"/>
    </row>
    <row r="9" spans="1:6" ht="12.75" customHeight="1">
      <c r="A9" s="65" t="s">
        <v>106</v>
      </c>
      <c r="B9" s="66"/>
      <c r="C9" s="66"/>
      <c r="D9" s="66"/>
      <c r="E9" s="66"/>
      <c r="F9" s="66"/>
    </row>
    <row r="10" spans="1:8" ht="12.75" customHeight="1">
      <c r="A10" s="65" t="s">
        <v>53</v>
      </c>
      <c r="B10" s="66"/>
      <c r="C10" s="66"/>
      <c r="D10" s="66"/>
      <c r="E10" s="66"/>
      <c r="F10" s="66"/>
      <c r="G10" s="6"/>
      <c r="H10" s="6"/>
    </row>
    <row r="11" spans="1:8" ht="17.25" customHeight="1">
      <c r="A11" s="61" t="s">
        <v>205</v>
      </c>
      <c r="B11" s="61"/>
      <c r="C11" s="61"/>
      <c r="D11" s="61"/>
      <c r="E11" s="61"/>
      <c r="F11" s="7"/>
      <c r="G11" s="6"/>
      <c r="H11" s="6"/>
    </row>
    <row r="12" spans="1:8" ht="1.5" customHeight="1" thickBot="1">
      <c r="A12" s="61"/>
      <c r="B12" s="61"/>
      <c r="C12" s="61"/>
      <c r="D12" s="61"/>
      <c r="E12" s="61"/>
      <c r="F12" s="7"/>
      <c r="G12" s="8"/>
      <c r="H12" s="8"/>
    </row>
    <row r="13" spans="1:8" ht="20.25">
      <c r="A13" s="9" t="s">
        <v>5</v>
      </c>
      <c r="B13" s="10" t="s">
        <v>6</v>
      </c>
      <c r="C13" s="10" t="s">
        <v>7</v>
      </c>
      <c r="D13" s="10" t="s">
        <v>2</v>
      </c>
      <c r="E13" s="11" t="s">
        <v>3</v>
      </c>
      <c r="F13" s="12" t="s">
        <v>199</v>
      </c>
      <c r="G13" s="44" t="s">
        <v>206</v>
      </c>
      <c r="H13" s="44" t="s">
        <v>166</v>
      </c>
    </row>
    <row r="14" spans="1:8" ht="12.75">
      <c r="A14" s="54"/>
      <c r="B14" s="56"/>
      <c r="C14" s="55"/>
      <c r="D14" s="55" t="s">
        <v>8</v>
      </c>
      <c r="E14" s="59" t="s">
        <v>9</v>
      </c>
      <c r="F14" s="60"/>
      <c r="G14" s="45"/>
      <c r="H14" s="45"/>
    </row>
    <row r="15" spans="1:8" ht="13.5" thickBot="1">
      <c r="A15" s="54"/>
      <c r="B15" s="56"/>
      <c r="C15" s="55"/>
      <c r="D15" s="55"/>
      <c r="E15" s="59"/>
      <c r="F15" s="60"/>
      <c r="G15" s="46"/>
      <c r="H15" s="46"/>
    </row>
    <row r="16" spans="1:8" ht="17.25" customHeight="1" thickBot="1">
      <c r="A16" s="13">
        <v>1</v>
      </c>
      <c r="B16" s="14">
        <v>3</v>
      </c>
      <c r="C16" s="14">
        <v>4</v>
      </c>
      <c r="D16" s="14">
        <v>5</v>
      </c>
      <c r="E16" s="15">
        <v>6</v>
      </c>
      <c r="F16" s="16" t="s">
        <v>33</v>
      </c>
      <c r="G16" s="4">
        <v>8</v>
      </c>
      <c r="H16" s="5">
        <v>9</v>
      </c>
    </row>
    <row r="17" spans="1:8" ht="35.25" customHeight="1">
      <c r="A17" s="17" t="s">
        <v>32</v>
      </c>
      <c r="B17" s="18" t="s">
        <v>30</v>
      </c>
      <c r="C17" s="18" t="s">
        <v>30</v>
      </c>
      <c r="D17" s="18" t="s">
        <v>65</v>
      </c>
      <c r="E17" s="19" t="s">
        <v>1</v>
      </c>
      <c r="F17" s="37">
        <f>F18+F46+F54+F96+F127+F147+F154+F162</f>
        <v>22089.8</v>
      </c>
      <c r="G17" s="37">
        <f>G18+G46+G54+G96+G127+G147+G154+G162</f>
        <v>19326.7</v>
      </c>
      <c r="H17" s="41">
        <f aca="true" t="shared" si="0" ref="H17:H80">G17/F17*100</f>
        <v>87.49151191952848</v>
      </c>
    </row>
    <row r="18" spans="1:8" ht="12.75">
      <c r="A18" s="39" t="s">
        <v>10</v>
      </c>
      <c r="B18" s="22" t="s">
        <v>16</v>
      </c>
      <c r="C18" s="22" t="s">
        <v>30</v>
      </c>
      <c r="D18" s="22" t="s">
        <v>65</v>
      </c>
      <c r="E18" s="22" t="s">
        <v>1</v>
      </c>
      <c r="F18" s="37">
        <f>F19+F26+F38+F41</f>
        <v>1889.5</v>
      </c>
      <c r="G18" s="37">
        <f>G19+G26+G38+G41</f>
        <v>1466.7</v>
      </c>
      <c r="H18" s="37">
        <f t="shared" si="0"/>
        <v>77.62370997618417</v>
      </c>
    </row>
    <row r="19" spans="1:8" ht="42" customHeight="1">
      <c r="A19" s="24" t="s">
        <v>11</v>
      </c>
      <c r="B19" s="25" t="s">
        <v>12</v>
      </c>
      <c r="C19" s="25" t="s">
        <v>13</v>
      </c>
      <c r="D19" s="25" t="s">
        <v>72</v>
      </c>
      <c r="E19" s="25" t="s">
        <v>14</v>
      </c>
      <c r="F19" s="23">
        <f aca="true" t="shared" si="1" ref="F19:G22">F20</f>
        <v>1017.8</v>
      </c>
      <c r="G19" s="23">
        <f t="shared" si="1"/>
        <v>778.5</v>
      </c>
      <c r="H19" s="26">
        <f t="shared" si="0"/>
        <v>76.48850461780312</v>
      </c>
    </row>
    <row r="20" spans="1:12" ht="53.25" customHeight="1">
      <c r="A20" s="24" t="s">
        <v>129</v>
      </c>
      <c r="B20" s="25" t="s">
        <v>12</v>
      </c>
      <c r="C20" s="25" t="s">
        <v>13</v>
      </c>
      <c r="D20" s="25" t="s">
        <v>68</v>
      </c>
      <c r="E20" s="25" t="s">
        <v>1</v>
      </c>
      <c r="F20" s="23">
        <f t="shared" si="1"/>
        <v>1017.8</v>
      </c>
      <c r="G20" s="26">
        <f t="shared" si="1"/>
        <v>778.5</v>
      </c>
      <c r="H20" s="26">
        <f t="shared" si="0"/>
        <v>76.48850461780312</v>
      </c>
      <c r="L20" t="s">
        <v>35</v>
      </c>
    </row>
    <row r="21" spans="1:8" ht="45" customHeight="1">
      <c r="A21" s="24" t="s">
        <v>130</v>
      </c>
      <c r="B21" s="25" t="s">
        <v>16</v>
      </c>
      <c r="C21" s="25" t="s">
        <v>17</v>
      </c>
      <c r="D21" s="25" t="s">
        <v>73</v>
      </c>
      <c r="E21" s="25" t="s">
        <v>1</v>
      </c>
      <c r="F21" s="23">
        <f t="shared" si="1"/>
        <v>1017.8</v>
      </c>
      <c r="G21" s="20">
        <f t="shared" si="1"/>
        <v>778.5</v>
      </c>
      <c r="H21" s="42">
        <f t="shared" si="0"/>
        <v>76.48850461780312</v>
      </c>
    </row>
    <row r="22" spans="1:8" ht="14.25" customHeight="1">
      <c r="A22" s="24" t="s">
        <v>15</v>
      </c>
      <c r="B22" s="25" t="s">
        <v>16</v>
      </c>
      <c r="C22" s="25" t="s">
        <v>17</v>
      </c>
      <c r="D22" s="25" t="s">
        <v>63</v>
      </c>
      <c r="E22" s="25" t="s">
        <v>1</v>
      </c>
      <c r="F22" s="23">
        <f t="shared" si="1"/>
        <v>1017.8</v>
      </c>
      <c r="G22" s="23">
        <f t="shared" si="1"/>
        <v>778.5</v>
      </c>
      <c r="H22" s="23">
        <f t="shared" si="0"/>
        <v>76.48850461780312</v>
      </c>
    </row>
    <row r="23" spans="1:8" ht="33" customHeight="1">
      <c r="A23" s="24" t="s">
        <v>48</v>
      </c>
      <c r="B23" s="25" t="s">
        <v>16</v>
      </c>
      <c r="C23" s="25" t="s">
        <v>17</v>
      </c>
      <c r="D23" s="25" t="s">
        <v>63</v>
      </c>
      <c r="E23" s="25" t="s">
        <v>46</v>
      </c>
      <c r="F23" s="23">
        <f>F24+F25</f>
        <v>1017.8</v>
      </c>
      <c r="G23" s="20">
        <f>G24+G25</f>
        <v>778.5</v>
      </c>
      <c r="H23" s="23">
        <f t="shared" si="0"/>
        <v>76.48850461780312</v>
      </c>
    </row>
    <row r="24" spans="1:8" ht="41.25">
      <c r="A24" s="24" t="s">
        <v>43</v>
      </c>
      <c r="B24" s="25" t="s">
        <v>16</v>
      </c>
      <c r="C24" s="25" t="s">
        <v>17</v>
      </c>
      <c r="D24" s="25" t="s">
        <v>63</v>
      </c>
      <c r="E24" s="25" t="s">
        <v>39</v>
      </c>
      <c r="F24" s="23">
        <v>596.1</v>
      </c>
      <c r="G24" s="23">
        <v>595</v>
      </c>
      <c r="H24" s="26">
        <f t="shared" si="0"/>
        <v>99.81546720348933</v>
      </c>
    </row>
    <row r="25" spans="1:8" ht="51">
      <c r="A25" s="24" t="s">
        <v>77</v>
      </c>
      <c r="B25" s="25" t="s">
        <v>16</v>
      </c>
      <c r="C25" s="25" t="s">
        <v>17</v>
      </c>
      <c r="D25" s="25" t="s">
        <v>63</v>
      </c>
      <c r="E25" s="25" t="s">
        <v>76</v>
      </c>
      <c r="F25" s="23">
        <v>421.7</v>
      </c>
      <c r="G25" s="23">
        <v>183.5</v>
      </c>
      <c r="H25" s="42">
        <f t="shared" si="0"/>
        <v>43.51434669196111</v>
      </c>
    </row>
    <row r="26" spans="1:8" ht="66.75" customHeight="1">
      <c r="A26" s="24" t="s">
        <v>19</v>
      </c>
      <c r="B26" s="25" t="s">
        <v>16</v>
      </c>
      <c r="C26" s="25" t="s">
        <v>20</v>
      </c>
      <c r="D26" s="25" t="s">
        <v>65</v>
      </c>
      <c r="E26" s="25" t="s">
        <v>14</v>
      </c>
      <c r="F26" s="23">
        <f>F27</f>
        <v>653.7</v>
      </c>
      <c r="G26" s="23">
        <f>G27</f>
        <v>485.4</v>
      </c>
      <c r="H26" s="23">
        <f t="shared" si="0"/>
        <v>74.25424506654427</v>
      </c>
    </row>
    <row r="27" spans="1:8" ht="51">
      <c r="A27" s="24" t="s">
        <v>129</v>
      </c>
      <c r="B27" s="25" t="s">
        <v>16</v>
      </c>
      <c r="C27" s="25" t="s">
        <v>20</v>
      </c>
      <c r="D27" s="25" t="s">
        <v>68</v>
      </c>
      <c r="E27" s="25" t="s">
        <v>1</v>
      </c>
      <c r="F27" s="23">
        <f>F28</f>
        <v>653.7</v>
      </c>
      <c r="G27" s="23">
        <f>G28</f>
        <v>485.4</v>
      </c>
      <c r="H27" s="42">
        <f t="shared" si="0"/>
        <v>74.25424506654427</v>
      </c>
    </row>
    <row r="28" spans="1:8" ht="41.25">
      <c r="A28" s="24" t="s">
        <v>130</v>
      </c>
      <c r="B28" s="25" t="s">
        <v>16</v>
      </c>
      <c r="C28" s="25" t="s">
        <v>20</v>
      </c>
      <c r="D28" s="25" t="s">
        <v>67</v>
      </c>
      <c r="E28" s="25" t="s">
        <v>1</v>
      </c>
      <c r="F28" s="23">
        <f>F29+F37</f>
        <v>653.7</v>
      </c>
      <c r="G28" s="23">
        <f>G29+G37</f>
        <v>485.4</v>
      </c>
      <c r="H28" s="23">
        <f t="shared" si="0"/>
        <v>74.25424506654427</v>
      </c>
    </row>
    <row r="29" spans="1:8" ht="12.75">
      <c r="A29" s="24" t="s">
        <v>147</v>
      </c>
      <c r="B29" s="25" t="s">
        <v>16</v>
      </c>
      <c r="C29" s="25" t="s">
        <v>20</v>
      </c>
      <c r="D29" s="25" t="s">
        <v>66</v>
      </c>
      <c r="E29" s="25" t="s">
        <v>1</v>
      </c>
      <c r="F29" s="23">
        <f>F30</f>
        <v>652.7</v>
      </c>
      <c r="G29" s="23">
        <f>G30</f>
        <v>485.4</v>
      </c>
      <c r="H29" s="43">
        <f t="shared" si="0"/>
        <v>74.36800980542361</v>
      </c>
    </row>
    <row r="30" spans="1:8" ht="30.75">
      <c r="A30" s="24" t="s">
        <v>48</v>
      </c>
      <c r="B30" s="25" t="s">
        <v>16</v>
      </c>
      <c r="C30" s="25" t="s">
        <v>20</v>
      </c>
      <c r="D30" s="25" t="s">
        <v>66</v>
      </c>
      <c r="E30" s="25" t="s">
        <v>46</v>
      </c>
      <c r="F30" s="23">
        <f>F31+F32+F33</f>
        <v>652.7</v>
      </c>
      <c r="G30" s="23">
        <f>G31+G32+G33</f>
        <v>485.4</v>
      </c>
      <c r="H30" s="23">
        <f t="shared" si="0"/>
        <v>74.36800980542361</v>
      </c>
    </row>
    <row r="31" spans="1:8" ht="43.5" customHeight="1">
      <c r="A31" s="24" t="s">
        <v>43</v>
      </c>
      <c r="B31" s="25" t="s">
        <v>16</v>
      </c>
      <c r="C31" s="25" t="s">
        <v>20</v>
      </c>
      <c r="D31" s="25" t="s">
        <v>66</v>
      </c>
      <c r="E31" s="25" t="s">
        <v>39</v>
      </c>
      <c r="F31" s="23">
        <v>369.2</v>
      </c>
      <c r="G31" s="23">
        <v>367.5</v>
      </c>
      <c r="H31" s="23">
        <f t="shared" si="0"/>
        <v>99.53954496208017</v>
      </c>
    </row>
    <row r="32" spans="1:8" ht="51">
      <c r="A32" s="24" t="s">
        <v>77</v>
      </c>
      <c r="B32" s="25" t="s">
        <v>16</v>
      </c>
      <c r="C32" s="25" t="s">
        <v>20</v>
      </c>
      <c r="D32" s="25" t="s">
        <v>66</v>
      </c>
      <c r="E32" s="25" t="s">
        <v>76</v>
      </c>
      <c r="F32" s="23">
        <v>283.5</v>
      </c>
      <c r="G32" s="23">
        <v>117.9</v>
      </c>
      <c r="H32" s="23">
        <f t="shared" si="0"/>
        <v>41.58730158730159</v>
      </c>
    </row>
    <row r="33" spans="1:8" ht="30.75">
      <c r="A33" s="24" t="s">
        <v>49</v>
      </c>
      <c r="B33" s="25" t="s">
        <v>16</v>
      </c>
      <c r="C33" s="25" t="s">
        <v>20</v>
      </c>
      <c r="D33" s="25" t="s">
        <v>66</v>
      </c>
      <c r="E33" s="25" t="s">
        <v>47</v>
      </c>
      <c r="F33" s="23">
        <f>F34</f>
        <v>0</v>
      </c>
      <c r="G33" s="23">
        <f>G34</f>
        <v>0</v>
      </c>
      <c r="H33" s="23">
        <v>0</v>
      </c>
    </row>
    <row r="34" spans="1:8" ht="30.75">
      <c r="A34" s="24" t="s">
        <v>44</v>
      </c>
      <c r="B34" s="25" t="s">
        <v>16</v>
      </c>
      <c r="C34" s="25" t="s">
        <v>20</v>
      </c>
      <c r="D34" s="25" t="s">
        <v>66</v>
      </c>
      <c r="E34" s="25" t="s">
        <v>40</v>
      </c>
      <c r="F34" s="23">
        <v>0</v>
      </c>
      <c r="G34" s="23">
        <v>0</v>
      </c>
      <c r="H34" s="23">
        <v>0</v>
      </c>
    </row>
    <row r="35" spans="1:8" ht="61.5" customHeight="1">
      <c r="A35" s="24" t="s">
        <v>156</v>
      </c>
      <c r="B35" s="25" t="s">
        <v>16</v>
      </c>
      <c r="C35" s="25" t="s">
        <v>20</v>
      </c>
      <c r="D35" s="25" t="s">
        <v>155</v>
      </c>
      <c r="E35" s="25" t="s">
        <v>1</v>
      </c>
      <c r="F35" s="23">
        <v>1</v>
      </c>
      <c r="G35" s="23" t="str">
        <f>G36</f>
        <v>0</v>
      </c>
      <c r="H35" s="23">
        <f t="shared" si="0"/>
        <v>0</v>
      </c>
    </row>
    <row r="36" spans="1:8" ht="36" customHeight="1">
      <c r="A36" s="24" t="s">
        <v>49</v>
      </c>
      <c r="B36" s="25" t="s">
        <v>16</v>
      </c>
      <c r="C36" s="25" t="s">
        <v>20</v>
      </c>
      <c r="D36" s="25" t="s">
        <v>155</v>
      </c>
      <c r="E36" s="25" t="s">
        <v>47</v>
      </c>
      <c r="F36" s="23">
        <v>1</v>
      </c>
      <c r="G36" s="23" t="str">
        <f>G37</f>
        <v>0</v>
      </c>
      <c r="H36" s="23">
        <f t="shared" si="0"/>
        <v>0</v>
      </c>
    </row>
    <row r="37" spans="1:8" ht="30.75">
      <c r="A37" s="24" t="s">
        <v>44</v>
      </c>
      <c r="B37" s="25" t="s">
        <v>16</v>
      </c>
      <c r="C37" s="25" t="s">
        <v>20</v>
      </c>
      <c r="D37" s="25" t="s">
        <v>155</v>
      </c>
      <c r="E37" s="25" t="s">
        <v>40</v>
      </c>
      <c r="F37" s="23">
        <v>1</v>
      </c>
      <c r="G37" s="26" t="s">
        <v>167</v>
      </c>
      <c r="H37" s="23">
        <f t="shared" si="0"/>
        <v>0</v>
      </c>
    </row>
    <row r="38" spans="1:8" ht="36" customHeight="1">
      <c r="A38" s="24" t="s">
        <v>142</v>
      </c>
      <c r="B38" s="25" t="s">
        <v>16</v>
      </c>
      <c r="C38" s="25" t="s">
        <v>102</v>
      </c>
      <c r="D38" s="25" t="s">
        <v>192</v>
      </c>
      <c r="E38" s="25" t="s">
        <v>1</v>
      </c>
      <c r="F38" s="23">
        <f>F39</f>
        <v>203</v>
      </c>
      <c r="G38" s="23">
        <f>G39</f>
        <v>202.8</v>
      </c>
      <c r="H38" s="23">
        <f t="shared" si="0"/>
        <v>99.90147783251231</v>
      </c>
    </row>
    <row r="39" spans="1:8" ht="12.75">
      <c r="A39" s="24" t="s">
        <v>89</v>
      </c>
      <c r="B39" s="25" t="s">
        <v>16</v>
      </c>
      <c r="C39" s="25" t="s">
        <v>102</v>
      </c>
      <c r="D39" s="25" t="s">
        <v>192</v>
      </c>
      <c r="E39" s="25" t="s">
        <v>88</v>
      </c>
      <c r="F39" s="23">
        <f>F40</f>
        <v>203</v>
      </c>
      <c r="G39" s="23">
        <f>G40</f>
        <v>202.8</v>
      </c>
      <c r="H39" s="23">
        <f t="shared" si="0"/>
        <v>99.90147783251231</v>
      </c>
    </row>
    <row r="40" spans="1:8" ht="12.75">
      <c r="A40" s="24" t="s">
        <v>104</v>
      </c>
      <c r="B40" s="25" t="s">
        <v>16</v>
      </c>
      <c r="C40" s="25" t="s">
        <v>102</v>
      </c>
      <c r="D40" s="25" t="s">
        <v>192</v>
      </c>
      <c r="E40" s="25" t="s">
        <v>103</v>
      </c>
      <c r="F40" s="23">
        <v>203</v>
      </c>
      <c r="G40" s="20">
        <v>202.8</v>
      </c>
      <c r="H40" s="23">
        <f t="shared" si="0"/>
        <v>99.90147783251231</v>
      </c>
    </row>
    <row r="41" spans="1:8" ht="12.75">
      <c r="A41" s="24" t="s">
        <v>22</v>
      </c>
      <c r="B41" s="25" t="s">
        <v>16</v>
      </c>
      <c r="C41" s="25" t="s">
        <v>31</v>
      </c>
      <c r="D41" s="25" t="s">
        <v>72</v>
      </c>
      <c r="E41" s="25" t="s">
        <v>1</v>
      </c>
      <c r="F41" s="23">
        <f aca="true" t="shared" si="2" ref="F41:G44">F42</f>
        <v>15</v>
      </c>
      <c r="G41" s="23">
        <f t="shared" si="2"/>
        <v>0</v>
      </c>
      <c r="H41" s="23">
        <f t="shared" si="0"/>
        <v>0</v>
      </c>
    </row>
    <row r="42" spans="1:8" ht="51">
      <c r="A42" s="24" t="s">
        <v>129</v>
      </c>
      <c r="B42" s="25" t="s">
        <v>16</v>
      </c>
      <c r="C42" s="25" t="s">
        <v>31</v>
      </c>
      <c r="D42" s="25" t="s">
        <v>68</v>
      </c>
      <c r="E42" s="25" t="s">
        <v>1</v>
      </c>
      <c r="F42" s="23">
        <f t="shared" si="2"/>
        <v>15</v>
      </c>
      <c r="G42" s="23">
        <f t="shared" si="2"/>
        <v>0</v>
      </c>
      <c r="H42" s="23">
        <f t="shared" si="0"/>
        <v>0</v>
      </c>
    </row>
    <row r="43" spans="1:8" ht="41.25">
      <c r="A43" s="24" t="s">
        <v>130</v>
      </c>
      <c r="B43" s="25" t="s">
        <v>16</v>
      </c>
      <c r="C43" s="25" t="s">
        <v>31</v>
      </c>
      <c r="D43" s="25" t="s">
        <v>67</v>
      </c>
      <c r="E43" s="25" t="s">
        <v>1</v>
      </c>
      <c r="F43" s="23">
        <f t="shared" si="2"/>
        <v>15</v>
      </c>
      <c r="G43" s="23">
        <f t="shared" si="2"/>
        <v>0</v>
      </c>
      <c r="H43" s="23">
        <f t="shared" si="0"/>
        <v>0</v>
      </c>
    </row>
    <row r="44" spans="1:8" ht="12.75">
      <c r="A44" s="24" t="s">
        <v>89</v>
      </c>
      <c r="B44" s="25" t="s">
        <v>16</v>
      </c>
      <c r="C44" s="25" t="s">
        <v>31</v>
      </c>
      <c r="D44" s="25" t="s">
        <v>69</v>
      </c>
      <c r="E44" s="25" t="s">
        <v>88</v>
      </c>
      <c r="F44" s="23">
        <f t="shared" si="2"/>
        <v>15</v>
      </c>
      <c r="G44" s="23">
        <f t="shared" si="2"/>
        <v>0</v>
      </c>
      <c r="H44" s="23">
        <f t="shared" si="0"/>
        <v>0</v>
      </c>
    </row>
    <row r="45" spans="1:8" ht="12.75">
      <c r="A45" s="24" t="s">
        <v>45</v>
      </c>
      <c r="B45" s="25" t="s">
        <v>16</v>
      </c>
      <c r="C45" s="25" t="s">
        <v>31</v>
      </c>
      <c r="D45" s="25" t="s">
        <v>69</v>
      </c>
      <c r="E45" s="25" t="s">
        <v>41</v>
      </c>
      <c r="F45" s="23">
        <v>15</v>
      </c>
      <c r="G45" s="23">
        <v>0</v>
      </c>
      <c r="H45" s="42">
        <f t="shared" si="0"/>
        <v>0</v>
      </c>
    </row>
    <row r="46" spans="1:8" ht="12.75">
      <c r="A46" s="27" t="s">
        <v>97</v>
      </c>
      <c r="B46" s="22" t="s">
        <v>17</v>
      </c>
      <c r="C46" s="22" t="s">
        <v>18</v>
      </c>
      <c r="D46" s="22" t="s">
        <v>65</v>
      </c>
      <c r="E46" s="22" t="s">
        <v>1</v>
      </c>
      <c r="F46" s="37">
        <f aca="true" t="shared" si="3" ref="F46:G50">F47</f>
        <v>143.8</v>
      </c>
      <c r="G46" s="37">
        <f t="shared" si="3"/>
        <v>143.8</v>
      </c>
      <c r="H46" s="37">
        <f t="shared" si="0"/>
        <v>100</v>
      </c>
    </row>
    <row r="47" spans="1:8" ht="21">
      <c r="A47" s="24" t="s">
        <v>98</v>
      </c>
      <c r="B47" s="25" t="s">
        <v>17</v>
      </c>
      <c r="C47" s="25" t="s">
        <v>18</v>
      </c>
      <c r="D47" s="25" t="s">
        <v>65</v>
      </c>
      <c r="E47" s="25" t="s">
        <v>1</v>
      </c>
      <c r="F47" s="23">
        <f t="shared" si="3"/>
        <v>143.8</v>
      </c>
      <c r="G47" s="23">
        <f t="shared" si="3"/>
        <v>143.8</v>
      </c>
      <c r="H47" s="43">
        <f t="shared" si="0"/>
        <v>100</v>
      </c>
    </row>
    <row r="48" spans="1:8" ht="51">
      <c r="A48" s="24" t="s">
        <v>129</v>
      </c>
      <c r="B48" s="25" t="s">
        <v>17</v>
      </c>
      <c r="C48" s="25" t="s">
        <v>18</v>
      </c>
      <c r="D48" s="25" t="s">
        <v>68</v>
      </c>
      <c r="E48" s="25" t="s">
        <v>1</v>
      </c>
      <c r="F48" s="23">
        <f t="shared" si="3"/>
        <v>143.8</v>
      </c>
      <c r="G48" s="23">
        <f t="shared" si="3"/>
        <v>143.8</v>
      </c>
      <c r="H48" s="23">
        <f t="shared" si="0"/>
        <v>100</v>
      </c>
    </row>
    <row r="49" spans="1:8" ht="41.25">
      <c r="A49" s="24" t="s">
        <v>130</v>
      </c>
      <c r="B49" s="25" t="s">
        <v>17</v>
      </c>
      <c r="C49" s="25" t="s">
        <v>18</v>
      </c>
      <c r="D49" s="25" t="s">
        <v>67</v>
      </c>
      <c r="E49" s="25" t="s">
        <v>1</v>
      </c>
      <c r="F49" s="23">
        <f t="shared" si="3"/>
        <v>143.8</v>
      </c>
      <c r="G49" s="23">
        <f t="shared" si="3"/>
        <v>143.8</v>
      </c>
      <c r="H49" s="23">
        <f t="shared" si="0"/>
        <v>100</v>
      </c>
    </row>
    <row r="50" spans="1:8" ht="36" customHeight="1">
      <c r="A50" s="24" t="s">
        <v>99</v>
      </c>
      <c r="B50" s="25" t="s">
        <v>17</v>
      </c>
      <c r="C50" s="25" t="s">
        <v>18</v>
      </c>
      <c r="D50" s="25" t="s">
        <v>100</v>
      </c>
      <c r="E50" s="25" t="s">
        <v>1</v>
      </c>
      <c r="F50" s="23">
        <f t="shared" si="3"/>
        <v>143.8</v>
      </c>
      <c r="G50" s="23">
        <f t="shared" si="3"/>
        <v>143.8</v>
      </c>
      <c r="H50" s="42">
        <f t="shared" si="0"/>
        <v>100</v>
      </c>
    </row>
    <row r="51" spans="1:8" ht="30.75">
      <c r="A51" s="24" t="s">
        <v>48</v>
      </c>
      <c r="B51" s="25" t="s">
        <v>17</v>
      </c>
      <c r="C51" s="25" t="s">
        <v>18</v>
      </c>
      <c r="D51" s="25" t="s">
        <v>100</v>
      </c>
      <c r="E51" s="25" t="s">
        <v>46</v>
      </c>
      <c r="F51" s="23">
        <f>F52+F53</f>
        <v>143.8</v>
      </c>
      <c r="G51" s="23">
        <f>G52+G53</f>
        <v>143.8</v>
      </c>
      <c r="H51" s="23">
        <f t="shared" si="0"/>
        <v>100</v>
      </c>
    </row>
    <row r="52" spans="1:8" ht="40.5" customHeight="1">
      <c r="A52" s="24" t="s">
        <v>43</v>
      </c>
      <c r="B52" s="25" t="s">
        <v>17</v>
      </c>
      <c r="C52" s="25" t="s">
        <v>18</v>
      </c>
      <c r="D52" s="25" t="s">
        <v>100</v>
      </c>
      <c r="E52" s="25" t="s">
        <v>39</v>
      </c>
      <c r="F52" s="23">
        <v>110.9</v>
      </c>
      <c r="G52" s="23">
        <v>110.9</v>
      </c>
      <c r="H52" s="42">
        <f t="shared" si="0"/>
        <v>100</v>
      </c>
    </row>
    <row r="53" spans="1:8" ht="51">
      <c r="A53" s="24" t="s">
        <v>77</v>
      </c>
      <c r="B53" s="25" t="s">
        <v>17</v>
      </c>
      <c r="C53" s="25" t="s">
        <v>18</v>
      </c>
      <c r="D53" s="25" t="s">
        <v>100</v>
      </c>
      <c r="E53" s="25" t="s">
        <v>76</v>
      </c>
      <c r="F53" s="23">
        <v>32.9</v>
      </c>
      <c r="G53" s="23">
        <v>32.9</v>
      </c>
      <c r="H53" s="23">
        <f t="shared" si="0"/>
        <v>100</v>
      </c>
    </row>
    <row r="54" spans="1:8" ht="21">
      <c r="A54" s="27" t="s">
        <v>23</v>
      </c>
      <c r="B54" s="22" t="s">
        <v>18</v>
      </c>
      <c r="C54" s="22" t="s">
        <v>30</v>
      </c>
      <c r="D54" s="22" t="s">
        <v>65</v>
      </c>
      <c r="E54" s="22" t="s">
        <v>1</v>
      </c>
      <c r="F54" s="37">
        <f>F55+F84</f>
        <v>736.9</v>
      </c>
      <c r="G54" s="37">
        <f>G55+G84</f>
        <v>724.4</v>
      </c>
      <c r="H54" s="37">
        <f t="shared" si="0"/>
        <v>98.30370470891573</v>
      </c>
    </row>
    <row r="55" spans="1:8" ht="41.25">
      <c r="A55" s="24" t="s">
        <v>115</v>
      </c>
      <c r="B55" s="25" t="s">
        <v>18</v>
      </c>
      <c r="C55" s="25" t="s">
        <v>4</v>
      </c>
      <c r="D55" s="25" t="s">
        <v>65</v>
      </c>
      <c r="E55" s="25" t="s">
        <v>1</v>
      </c>
      <c r="F55" s="23">
        <f>F56+F61+F66+F71+F76+F81</f>
        <v>106.9</v>
      </c>
      <c r="G55" s="23">
        <f>G56+G61+G66+G71+G76+G81</f>
        <v>94.4</v>
      </c>
      <c r="H55" s="43">
        <f t="shared" si="0"/>
        <v>88.3068288119738</v>
      </c>
    </row>
    <row r="56" spans="1:8" ht="41.25">
      <c r="A56" s="24" t="s">
        <v>189</v>
      </c>
      <c r="B56" s="25" t="s">
        <v>18</v>
      </c>
      <c r="C56" s="25" t="s">
        <v>4</v>
      </c>
      <c r="D56" s="25" t="s">
        <v>186</v>
      </c>
      <c r="E56" s="25" t="s">
        <v>1</v>
      </c>
      <c r="F56" s="23">
        <f aca="true" t="shared" si="4" ref="F56:G59">F57</f>
        <v>2</v>
      </c>
      <c r="G56" s="23">
        <f t="shared" si="4"/>
        <v>2</v>
      </c>
      <c r="H56" s="43">
        <f>G57/F57*100</f>
        <v>100</v>
      </c>
    </row>
    <row r="57" spans="1:8" ht="21">
      <c r="A57" s="24" t="s">
        <v>190</v>
      </c>
      <c r="B57" s="25" t="s">
        <v>18</v>
      </c>
      <c r="C57" s="25" t="s">
        <v>4</v>
      </c>
      <c r="D57" s="25" t="s">
        <v>187</v>
      </c>
      <c r="E57" s="25" t="s">
        <v>30</v>
      </c>
      <c r="F57" s="23">
        <f t="shared" si="4"/>
        <v>2</v>
      </c>
      <c r="G57" s="23">
        <f t="shared" si="4"/>
        <v>2</v>
      </c>
      <c r="H57" s="43">
        <f>G58/F58*100</f>
        <v>100</v>
      </c>
    </row>
    <row r="58" spans="1:8" ht="21">
      <c r="A58" s="24" t="s">
        <v>191</v>
      </c>
      <c r="B58" s="25" t="s">
        <v>18</v>
      </c>
      <c r="C58" s="25" t="s">
        <v>4</v>
      </c>
      <c r="D58" s="25" t="s">
        <v>188</v>
      </c>
      <c r="E58" s="25" t="s">
        <v>1</v>
      </c>
      <c r="F58" s="23">
        <f t="shared" si="4"/>
        <v>2</v>
      </c>
      <c r="G58" s="23">
        <f t="shared" si="4"/>
        <v>2</v>
      </c>
      <c r="H58" s="43">
        <f>G59/F59*100</f>
        <v>100</v>
      </c>
    </row>
    <row r="59" spans="1:8" ht="30.75">
      <c r="A59" s="28" t="s">
        <v>49</v>
      </c>
      <c r="B59" s="25" t="s">
        <v>18</v>
      </c>
      <c r="C59" s="25" t="s">
        <v>4</v>
      </c>
      <c r="D59" s="25" t="s">
        <v>188</v>
      </c>
      <c r="E59" s="25" t="s">
        <v>47</v>
      </c>
      <c r="F59" s="23">
        <f t="shared" si="4"/>
        <v>2</v>
      </c>
      <c r="G59" s="23">
        <f t="shared" si="4"/>
        <v>2</v>
      </c>
      <c r="H59" s="43">
        <f>G60/F60*100</f>
        <v>100</v>
      </c>
    </row>
    <row r="60" spans="1:8" ht="30.75">
      <c r="A60" s="28" t="s">
        <v>44</v>
      </c>
      <c r="B60" s="25" t="s">
        <v>18</v>
      </c>
      <c r="C60" s="25" t="s">
        <v>4</v>
      </c>
      <c r="D60" s="25" t="s">
        <v>188</v>
      </c>
      <c r="E60" s="25" t="s">
        <v>40</v>
      </c>
      <c r="F60" s="23">
        <v>2</v>
      </c>
      <c r="G60" s="26">
        <v>2</v>
      </c>
      <c r="H60" s="43">
        <f>G61/F61*100</f>
        <v>100</v>
      </c>
    </row>
    <row r="61" spans="1:8" ht="44.25" customHeight="1">
      <c r="A61" s="24" t="s">
        <v>172</v>
      </c>
      <c r="B61" s="25" t="s">
        <v>18</v>
      </c>
      <c r="C61" s="25" t="s">
        <v>4</v>
      </c>
      <c r="D61" s="25" t="s">
        <v>170</v>
      </c>
      <c r="E61" s="25" t="s">
        <v>1</v>
      </c>
      <c r="F61" s="23">
        <f aca="true" t="shared" si="5" ref="F61:G64">F62</f>
        <v>4</v>
      </c>
      <c r="G61" s="26">
        <f t="shared" si="5"/>
        <v>4</v>
      </c>
      <c r="H61" s="43">
        <f t="shared" si="0"/>
        <v>100</v>
      </c>
    </row>
    <row r="62" spans="1:8" ht="36" customHeight="1">
      <c r="A62" s="28" t="s">
        <v>173</v>
      </c>
      <c r="B62" s="25" t="s">
        <v>18</v>
      </c>
      <c r="C62" s="25" t="s">
        <v>4</v>
      </c>
      <c r="D62" s="25" t="s">
        <v>171</v>
      </c>
      <c r="E62" s="25" t="s">
        <v>1</v>
      </c>
      <c r="F62" s="23">
        <f>F64</f>
        <v>4</v>
      </c>
      <c r="G62" s="26">
        <f>G64</f>
        <v>4</v>
      </c>
      <c r="H62" s="43">
        <f t="shared" si="0"/>
        <v>100</v>
      </c>
    </row>
    <row r="63" spans="1:8" ht="45" customHeight="1">
      <c r="A63" s="28" t="s">
        <v>174</v>
      </c>
      <c r="B63" s="25" t="s">
        <v>18</v>
      </c>
      <c r="C63" s="25" t="s">
        <v>4</v>
      </c>
      <c r="D63" s="25" t="s">
        <v>169</v>
      </c>
      <c r="E63" s="25" t="s">
        <v>1</v>
      </c>
      <c r="F63" s="23">
        <v>4</v>
      </c>
      <c r="G63" s="26">
        <v>0</v>
      </c>
      <c r="H63" s="43">
        <f t="shared" si="0"/>
        <v>0</v>
      </c>
    </row>
    <row r="64" spans="1:8" ht="32.25" customHeight="1">
      <c r="A64" s="28" t="s">
        <v>49</v>
      </c>
      <c r="B64" s="25" t="s">
        <v>18</v>
      </c>
      <c r="C64" s="25" t="s">
        <v>4</v>
      </c>
      <c r="D64" s="25" t="s">
        <v>169</v>
      </c>
      <c r="E64" s="25" t="s">
        <v>47</v>
      </c>
      <c r="F64" s="23">
        <f t="shared" si="5"/>
        <v>4</v>
      </c>
      <c r="G64" s="26">
        <f t="shared" si="5"/>
        <v>4</v>
      </c>
      <c r="H64" s="43">
        <f t="shared" si="0"/>
        <v>100</v>
      </c>
    </row>
    <row r="65" spans="1:8" ht="30.75">
      <c r="A65" s="28" t="s">
        <v>44</v>
      </c>
      <c r="B65" s="25" t="s">
        <v>18</v>
      </c>
      <c r="C65" s="25" t="s">
        <v>4</v>
      </c>
      <c r="D65" s="25" t="s">
        <v>169</v>
      </c>
      <c r="E65" s="25" t="s">
        <v>40</v>
      </c>
      <c r="F65" s="23">
        <v>4</v>
      </c>
      <c r="G65" s="26">
        <v>4</v>
      </c>
      <c r="H65" s="43">
        <f t="shared" si="0"/>
        <v>100</v>
      </c>
    </row>
    <row r="66" spans="1:8" ht="41.25">
      <c r="A66" s="24" t="s">
        <v>153</v>
      </c>
      <c r="B66" s="25" t="s">
        <v>18</v>
      </c>
      <c r="C66" s="25" t="s">
        <v>4</v>
      </c>
      <c r="D66" s="25" t="s">
        <v>139</v>
      </c>
      <c r="E66" s="25" t="s">
        <v>1</v>
      </c>
      <c r="F66" s="23">
        <f aca="true" t="shared" si="6" ref="F66:G69">F67</f>
        <v>74.7</v>
      </c>
      <c r="G66" s="23">
        <f t="shared" si="6"/>
        <v>62.3</v>
      </c>
      <c r="H66" s="23">
        <f t="shared" si="0"/>
        <v>83.40026773761713</v>
      </c>
    </row>
    <row r="67" spans="1:8" ht="21">
      <c r="A67" s="24" t="s">
        <v>138</v>
      </c>
      <c r="B67" s="25" t="s">
        <v>18</v>
      </c>
      <c r="C67" s="25" t="s">
        <v>4</v>
      </c>
      <c r="D67" s="25" t="s">
        <v>137</v>
      </c>
      <c r="E67" s="25" t="s">
        <v>1</v>
      </c>
      <c r="F67" s="23">
        <f t="shared" si="6"/>
        <v>74.7</v>
      </c>
      <c r="G67" s="23">
        <f t="shared" si="6"/>
        <v>62.3</v>
      </c>
      <c r="H67" s="42">
        <f t="shared" si="0"/>
        <v>83.40026773761713</v>
      </c>
    </row>
    <row r="68" spans="1:8" ht="41.25">
      <c r="A68" s="24" t="s">
        <v>141</v>
      </c>
      <c r="B68" s="25" t="s">
        <v>18</v>
      </c>
      <c r="C68" s="25" t="s">
        <v>4</v>
      </c>
      <c r="D68" s="25" t="s">
        <v>140</v>
      </c>
      <c r="E68" s="25" t="s">
        <v>1</v>
      </c>
      <c r="F68" s="23">
        <f t="shared" si="6"/>
        <v>74.7</v>
      </c>
      <c r="G68" s="23">
        <f t="shared" si="6"/>
        <v>62.3</v>
      </c>
      <c r="H68" s="23">
        <f t="shared" si="0"/>
        <v>83.40026773761713</v>
      </c>
    </row>
    <row r="69" spans="1:8" ht="30.75">
      <c r="A69" s="24" t="s">
        <v>49</v>
      </c>
      <c r="B69" s="25" t="s">
        <v>18</v>
      </c>
      <c r="C69" s="25" t="s">
        <v>4</v>
      </c>
      <c r="D69" s="25" t="s">
        <v>140</v>
      </c>
      <c r="E69" s="25" t="s">
        <v>47</v>
      </c>
      <c r="F69" s="23">
        <f t="shared" si="6"/>
        <v>74.7</v>
      </c>
      <c r="G69" s="20">
        <f t="shared" si="6"/>
        <v>62.3</v>
      </c>
      <c r="H69" s="23">
        <f t="shared" si="0"/>
        <v>83.40026773761713</v>
      </c>
    </row>
    <row r="70" spans="1:8" ht="30.75">
      <c r="A70" s="24" t="s">
        <v>44</v>
      </c>
      <c r="B70" s="25" t="s">
        <v>18</v>
      </c>
      <c r="C70" s="25" t="s">
        <v>4</v>
      </c>
      <c r="D70" s="25" t="s">
        <v>140</v>
      </c>
      <c r="E70" s="25" t="s">
        <v>40</v>
      </c>
      <c r="F70" s="23">
        <v>74.7</v>
      </c>
      <c r="G70" s="23">
        <v>62.3</v>
      </c>
      <c r="H70" s="23">
        <f t="shared" si="0"/>
        <v>83.40026773761713</v>
      </c>
    </row>
    <row r="71" spans="1:8" ht="30.75" customHeight="1">
      <c r="A71" s="24" t="s">
        <v>183</v>
      </c>
      <c r="B71" s="25" t="s">
        <v>18</v>
      </c>
      <c r="C71" s="25" t="s">
        <v>4</v>
      </c>
      <c r="D71" s="25" t="s">
        <v>180</v>
      </c>
      <c r="E71" s="25" t="s">
        <v>1</v>
      </c>
      <c r="F71" s="23">
        <f>F72</f>
        <v>3</v>
      </c>
      <c r="G71" s="23">
        <f>G72</f>
        <v>3</v>
      </c>
      <c r="H71" s="23">
        <f t="shared" si="0"/>
        <v>100</v>
      </c>
    </row>
    <row r="72" spans="1:8" ht="30.75">
      <c r="A72" s="24" t="s">
        <v>184</v>
      </c>
      <c r="B72" s="25" t="s">
        <v>18</v>
      </c>
      <c r="C72" s="25" t="s">
        <v>4</v>
      </c>
      <c r="D72" s="25" t="s">
        <v>181</v>
      </c>
      <c r="E72" s="25" t="s">
        <v>1</v>
      </c>
      <c r="F72" s="23">
        <f>F73</f>
        <v>3</v>
      </c>
      <c r="G72" s="23">
        <f>G73</f>
        <v>3</v>
      </c>
      <c r="H72" s="23">
        <f t="shared" si="0"/>
        <v>100</v>
      </c>
    </row>
    <row r="73" spans="1:8" ht="30.75">
      <c r="A73" s="24" t="s">
        <v>185</v>
      </c>
      <c r="B73" s="25" t="s">
        <v>18</v>
      </c>
      <c r="C73" s="25" t="s">
        <v>4</v>
      </c>
      <c r="D73" s="25" t="s">
        <v>182</v>
      </c>
      <c r="E73" s="25" t="s">
        <v>1</v>
      </c>
      <c r="F73" s="23">
        <v>3</v>
      </c>
      <c r="G73" s="23">
        <f>G74</f>
        <v>3</v>
      </c>
      <c r="H73" s="23">
        <f t="shared" si="0"/>
        <v>100</v>
      </c>
    </row>
    <row r="74" spans="1:8" ht="30.75">
      <c r="A74" s="24" t="s">
        <v>49</v>
      </c>
      <c r="B74" s="25" t="s">
        <v>18</v>
      </c>
      <c r="C74" s="25" t="s">
        <v>4</v>
      </c>
      <c r="D74" s="25" t="s">
        <v>182</v>
      </c>
      <c r="E74" s="25" t="s">
        <v>47</v>
      </c>
      <c r="F74" s="23">
        <v>3</v>
      </c>
      <c r="G74" s="23">
        <f>G75</f>
        <v>3</v>
      </c>
      <c r="H74" s="23">
        <f t="shared" si="0"/>
        <v>100</v>
      </c>
    </row>
    <row r="75" spans="1:8" ht="30.75">
      <c r="A75" s="24" t="s">
        <v>44</v>
      </c>
      <c r="B75" s="25" t="s">
        <v>18</v>
      </c>
      <c r="C75" s="25" t="s">
        <v>4</v>
      </c>
      <c r="D75" s="25" t="s">
        <v>182</v>
      </c>
      <c r="E75" s="25" t="s">
        <v>40</v>
      </c>
      <c r="F75" s="23">
        <v>3</v>
      </c>
      <c r="G75" s="23">
        <v>3</v>
      </c>
      <c r="H75" s="23">
        <f t="shared" si="0"/>
        <v>100</v>
      </c>
    </row>
    <row r="76" spans="1:8" ht="54.75" customHeight="1">
      <c r="A76" s="24" t="s">
        <v>136</v>
      </c>
      <c r="B76" s="25" t="s">
        <v>18</v>
      </c>
      <c r="C76" s="25" t="s">
        <v>4</v>
      </c>
      <c r="D76" s="29" t="s">
        <v>149</v>
      </c>
      <c r="E76" s="25" t="s">
        <v>1</v>
      </c>
      <c r="F76" s="23">
        <f aca="true" t="shared" si="7" ref="F76:G79">F77</f>
        <v>3</v>
      </c>
      <c r="G76" s="23">
        <f t="shared" si="7"/>
        <v>3</v>
      </c>
      <c r="H76" s="23">
        <f t="shared" si="0"/>
        <v>100</v>
      </c>
    </row>
    <row r="77" spans="1:8" ht="39.75" customHeight="1">
      <c r="A77" s="24" t="s">
        <v>82</v>
      </c>
      <c r="B77" s="25" t="s">
        <v>18</v>
      </c>
      <c r="C77" s="25" t="s">
        <v>4</v>
      </c>
      <c r="D77" s="29" t="s">
        <v>150</v>
      </c>
      <c r="E77" s="25" t="s">
        <v>1</v>
      </c>
      <c r="F77" s="23">
        <f t="shared" si="7"/>
        <v>3</v>
      </c>
      <c r="G77" s="23">
        <f t="shared" si="7"/>
        <v>3</v>
      </c>
      <c r="H77" s="23">
        <f t="shared" si="0"/>
        <v>100</v>
      </c>
    </row>
    <row r="78" spans="1:8" ht="30.75" customHeight="1">
      <c r="A78" s="24" t="s">
        <v>152</v>
      </c>
      <c r="B78" s="25" t="s">
        <v>18</v>
      </c>
      <c r="C78" s="25" t="s">
        <v>4</v>
      </c>
      <c r="D78" s="29" t="s">
        <v>151</v>
      </c>
      <c r="E78" s="25" t="s">
        <v>1</v>
      </c>
      <c r="F78" s="23">
        <f t="shared" si="7"/>
        <v>3</v>
      </c>
      <c r="G78" s="20">
        <f t="shared" si="7"/>
        <v>3</v>
      </c>
      <c r="H78" s="42">
        <f t="shared" si="0"/>
        <v>100</v>
      </c>
    </row>
    <row r="79" spans="1:8" ht="30.75">
      <c r="A79" s="24" t="s">
        <v>49</v>
      </c>
      <c r="B79" s="25" t="s">
        <v>18</v>
      </c>
      <c r="C79" s="25" t="s">
        <v>4</v>
      </c>
      <c r="D79" s="29" t="s">
        <v>151</v>
      </c>
      <c r="E79" s="25" t="s">
        <v>47</v>
      </c>
      <c r="F79" s="23">
        <f t="shared" si="7"/>
        <v>3</v>
      </c>
      <c r="G79" s="23">
        <f t="shared" si="7"/>
        <v>3</v>
      </c>
      <c r="H79" s="23">
        <f t="shared" si="0"/>
        <v>100</v>
      </c>
    </row>
    <row r="80" spans="1:8" ht="30.75">
      <c r="A80" s="24" t="s">
        <v>44</v>
      </c>
      <c r="B80" s="25" t="s">
        <v>18</v>
      </c>
      <c r="C80" s="25" t="s">
        <v>4</v>
      </c>
      <c r="D80" s="29" t="s">
        <v>151</v>
      </c>
      <c r="E80" s="25" t="s">
        <v>40</v>
      </c>
      <c r="F80" s="23">
        <v>3</v>
      </c>
      <c r="G80" s="23">
        <v>3</v>
      </c>
      <c r="H80" s="23">
        <f t="shared" si="0"/>
        <v>100</v>
      </c>
    </row>
    <row r="81" spans="1:8" ht="41.25">
      <c r="A81" s="24" t="s">
        <v>204</v>
      </c>
      <c r="B81" s="25" t="s">
        <v>18</v>
      </c>
      <c r="C81" s="25" t="s">
        <v>4</v>
      </c>
      <c r="D81" s="29" t="s">
        <v>203</v>
      </c>
      <c r="E81" s="25" t="s">
        <v>1</v>
      </c>
      <c r="F81" s="23">
        <f>F82</f>
        <v>20.2</v>
      </c>
      <c r="G81" s="23">
        <f>G82</f>
        <v>20.1</v>
      </c>
      <c r="H81" s="23">
        <f aca="true" t="shared" si="8" ref="H81:H144">G81/F81*100</f>
        <v>99.50495049504951</v>
      </c>
    </row>
    <row r="82" spans="1:8" ht="30.75">
      <c r="A82" s="24" t="s">
        <v>49</v>
      </c>
      <c r="B82" s="25" t="s">
        <v>18</v>
      </c>
      <c r="C82" s="25" t="s">
        <v>4</v>
      </c>
      <c r="D82" s="29" t="s">
        <v>203</v>
      </c>
      <c r="E82" s="25" t="s">
        <v>47</v>
      </c>
      <c r="F82" s="23">
        <f>F83</f>
        <v>20.2</v>
      </c>
      <c r="G82" s="23">
        <f>G83</f>
        <v>20.1</v>
      </c>
      <c r="H82" s="23">
        <f t="shared" si="8"/>
        <v>99.50495049504951</v>
      </c>
    </row>
    <row r="83" spans="1:8" ht="30.75">
      <c r="A83" s="24" t="s">
        <v>44</v>
      </c>
      <c r="B83" s="25" t="s">
        <v>18</v>
      </c>
      <c r="C83" s="25" t="s">
        <v>4</v>
      </c>
      <c r="D83" s="29" t="s">
        <v>203</v>
      </c>
      <c r="E83" s="25" t="s">
        <v>40</v>
      </c>
      <c r="F83" s="23">
        <v>20.2</v>
      </c>
      <c r="G83" s="23">
        <v>20.1</v>
      </c>
      <c r="H83" s="23">
        <f t="shared" si="8"/>
        <v>99.50495049504951</v>
      </c>
    </row>
    <row r="84" spans="1:8" ht="15" customHeight="1">
      <c r="A84" s="24" t="s">
        <v>58</v>
      </c>
      <c r="B84" s="25" t="s">
        <v>18</v>
      </c>
      <c r="C84" s="25" t="s">
        <v>56</v>
      </c>
      <c r="D84" s="25" t="s">
        <v>72</v>
      </c>
      <c r="E84" s="25" t="s">
        <v>1</v>
      </c>
      <c r="F84" s="23">
        <f>F85+F91</f>
        <v>630</v>
      </c>
      <c r="G84" s="23">
        <f>G85+G91</f>
        <v>630</v>
      </c>
      <c r="H84" s="42">
        <f t="shared" si="8"/>
        <v>100</v>
      </c>
    </row>
    <row r="85" spans="1:8" ht="42" customHeight="1">
      <c r="A85" s="24" t="s">
        <v>112</v>
      </c>
      <c r="B85" s="25" t="s">
        <v>18</v>
      </c>
      <c r="C85" s="25" t="s">
        <v>56</v>
      </c>
      <c r="D85" s="25" t="s">
        <v>113</v>
      </c>
      <c r="E85" s="25" t="s">
        <v>1</v>
      </c>
      <c r="F85" s="23">
        <f aca="true" t="shared" si="9" ref="F85:G89">F86</f>
        <v>573</v>
      </c>
      <c r="G85" s="23">
        <f t="shared" si="9"/>
        <v>573</v>
      </c>
      <c r="H85" s="23">
        <f t="shared" si="8"/>
        <v>100</v>
      </c>
    </row>
    <row r="86" spans="1:8" ht="21" customHeight="1">
      <c r="A86" s="24" t="s">
        <v>114</v>
      </c>
      <c r="B86" s="25" t="s">
        <v>18</v>
      </c>
      <c r="C86" s="25" t="s">
        <v>56</v>
      </c>
      <c r="D86" s="25" t="s">
        <v>113</v>
      </c>
      <c r="E86" s="25" t="s">
        <v>1</v>
      </c>
      <c r="F86" s="23">
        <f t="shared" si="9"/>
        <v>573</v>
      </c>
      <c r="G86" s="23">
        <f t="shared" si="9"/>
        <v>573</v>
      </c>
      <c r="H86" s="23">
        <f t="shared" si="8"/>
        <v>100</v>
      </c>
    </row>
    <row r="87" spans="1:8" ht="30.75">
      <c r="A87" s="24" t="s">
        <v>59</v>
      </c>
      <c r="B87" s="25" t="s">
        <v>18</v>
      </c>
      <c r="C87" s="25" t="s">
        <v>56</v>
      </c>
      <c r="D87" s="25" t="s">
        <v>157</v>
      </c>
      <c r="E87" s="25" t="s">
        <v>1</v>
      </c>
      <c r="F87" s="23">
        <f t="shared" si="9"/>
        <v>573</v>
      </c>
      <c r="G87" s="20">
        <f t="shared" si="9"/>
        <v>573</v>
      </c>
      <c r="H87" s="42">
        <f t="shared" si="8"/>
        <v>100</v>
      </c>
    </row>
    <row r="88" spans="1:8" ht="35.25" customHeight="1">
      <c r="A88" s="24" t="s">
        <v>79</v>
      </c>
      <c r="B88" s="25" t="s">
        <v>18</v>
      </c>
      <c r="C88" s="25" t="s">
        <v>56</v>
      </c>
      <c r="D88" s="25" t="s">
        <v>157</v>
      </c>
      <c r="E88" s="25" t="s">
        <v>78</v>
      </c>
      <c r="F88" s="23">
        <f t="shared" si="9"/>
        <v>573</v>
      </c>
      <c r="G88" s="23">
        <f t="shared" si="9"/>
        <v>573</v>
      </c>
      <c r="H88" s="23">
        <f t="shared" si="8"/>
        <v>100</v>
      </c>
    </row>
    <row r="89" spans="1:8" ht="61.5">
      <c r="A89" s="24" t="s">
        <v>146</v>
      </c>
      <c r="B89" s="25" t="s">
        <v>18</v>
      </c>
      <c r="C89" s="25" t="s">
        <v>56</v>
      </c>
      <c r="D89" s="25" t="s">
        <v>157</v>
      </c>
      <c r="E89" s="25" t="s">
        <v>57</v>
      </c>
      <c r="F89" s="23">
        <f t="shared" si="9"/>
        <v>573</v>
      </c>
      <c r="G89" s="23">
        <f t="shared" si="9"/>
        <v>573</v>
      </c>
      <c r="H89" s="23">
        <f t="shared" si="8"/>
        <v>100</v>
      </c>
    </row>
    <row r="90" spans="1:8" ht="43.5" customHeight="1">
      <c r="A90" s="24" t="s">
        <v>145</v>
      </c>
      <c r="B90" s="25" t="s">
        <v>18</v>
      </c>
      <c r="C90" s="25" t="s">
        <v>56</v>
      </c>
      <c r="D90" s="25" t="s">
        <v>157</v>
      </c>
      <c r="E90" s="25" t="s">
        <v>144</v>
      </c>
      <c r="F90" s="23">
        <v>573</v>
      </c>
      <c r="G90" s="23">
        <v>573</v>
      </c>
      <c r="H90" s="23">
        <f t="shared" si="8"/>
        <v>100</v>
      </c>
    </row>
    <row r="91" spans="1:8" ht="19.5" customHeight="1">
      <c r="A91" s="28" t="s">
        <v>125</v>
      </c>
      <c r="B91" s="29" t="s">
        <v>18</v>
      </c>
      <c r="C91" s="29" t="s">
        <v>56</v>
      </c>
      <c r="D91" s="29" t="s">
        <v>126</v>
      </c>
      <c r="E91" s="29" t="s">
        <v>1</v>
      </c>
      <c r="F91" s="23">
        <f aca="true" t="shared" si="10" ref="F91:G94">F92</f>
        <v>57</v>
      </c>
      <c r="G91" s="23">
        <f t="shared" si="10"/>
        <v>57</v>
      </c>
      <c r="H91" s="23">
        <f t="shared" si="8"/>
        <v>100</v>
      </c>
    </row>
    <row r="92" spans="1:8" ht="20.25" customHeight="1">
      <c r="A92" s="28" t="s">
        <v>127</v>
      </c>
      <c r="B92" s="29" t="s">
        <v>18</v>
      </c>
      <c r="C92" s="29" t="s">
        <v>56</v>
      </c>
      <c r="D92" s="29" t="s">
        <v>179</v>
      </c>
      <c r="E92" s="29" t="s">
        <v>1</v>
      </c>
      <c r="F92" s="23">
        <f t="shared" si="10"/>
        <v>57</v>
      </c>
      <c r="G92" s="23">
        <f t="shared" si="10"/>
        <v>57</v>
      </c>
      <c r="H92" s="23">
        <f t="shared" si="8"/>
        <v>100</v>
      </c>
    </row>
    <row r="93" spans="1:8" ht="21" customHeight="1">
      <c r="A93" s="28" t="s">
        <v>128</v>
      </c>
      <c r="B93" s="29" t="s">
        <v>18</v>
      </c>
      <c r="C93" s="29" t="s">
        <v>56</v>
      </c>
      <c r="D93" s="29" t="s">
        <v>179</v>
      </c>
      <c r="E93" s="29" t="s">
        <v>1</v>
      </c>
      <c r="F93" s="23">
        <f t="shared" si="10"/>
        <v>57</v>
      </c>
      <c r="G93" s="23">
        <f t="shared" si="10"/>
        <v>57</v>
      </c>
      <c r="H93" s="23">
        <f t="shared" si="8"/>
        <v>100</v>
      </c>
    </row>
    <row r="94" spans="1:8" ht="33" customHeight="1">
      <c r="A94" s="28" t="s">
        <v>49</v>
      </c>
      <c r="B94" s="29" t="s">
        <v>18</v>
      </c>
      <c r="C94" s="29" t="s">
        <v>56</v>
      </c>
      <c r="D94" s="29" t="s">
        <v>179</v>
      </c>
      <c r="E94" s="29" t="s">
        <v>47</v>
      </c>
      <c r="F94" s="23">
        <f t="shared" si="10"/>
        <v>57</v>
      </c>
      <c r="G94" s="23">
        <f t="shared" si="10"/>
        <v>57</v>
      </c>
      <c r="H94" s="23">
        <f t="shared" si="8"/>
        <v>100</v>
      </c>
    </row>
    <row r="95" spans="1:8" ht="35.25" customHeight="1">
      <c r="A95" s="28" t="s">
        <v>44</v>
      </c>
      <c r="B95" s="29" t="s">
        <v>18</v>
      </c>
      <c r="C95" s="29" t="s">
        <v>56</v>
      </c>
      <c r="D95" s="29" t="s">
        <v>179</v>
      </c>
      <c r="E95" s="29" t="s">
        <v>40</v>
      </c>
      <c r="F95" s="23">
        <v>57</v>
      </c>
      <c r="G95" s="23">
        <v>57</v>
      </c>
      <c r="H95" s="23">
        <f t="shared" si="8"/>
        <v>100</v>
      </c>
    </row>
    <row r="96" spans="1:8" ht="12.75">
      <c r="A96" s="27" t="s">
        <v>24</v>
      </c>
      <c r="B96" s="22" t="s">
        <v>20</v>
      </c>
      <c r="C96" s="22" t="s">
        <v>30</v>
      </c>
      <c r="D96" s="22" t="s">
        <v>65</v>
      </c>
      <c r="E96" s="22" t="s">
        <v>1</v>
      </c>
      <c r="F96" s="37">
        <f>F97+F106</f>
        <v>14913.9</v>
      </c>
      <c r="G96" s="37">
        <f>G97+G106</f>
        <v>12884.8</v>
      </c>
      <c r="H96" s="41">
        <f t="shared" si="8"/>
        <v>86.39457150711752</v>
      </c>
    </row>
    <row r="97" spans="1:8" ht="12.75">
      <c r="A97" s="24" t="s">
        <v>62</v>
      </c>
      <c r="B97" s="25" t="s">
        <v>20</v>
      </c>
      <c r="C97" s="25" t="s">
        <v>4</v>
      </c>
      <c r="D97" s="25" t="s">
        <v>65</v>
      </c>
      <c r="E97" s="25" t="s">
        <v>1</v>
      </c>
      <c r="F97" s="37">
        <f>F98</f>
        <v>6424</v>
      </c>
      <c r="G97" s="37">
        <f>G98</f>
        <v>5404.9</v>
      </c>
      <c r="H97" s="23">
        <f t="shared" si="8"/>
        <v>84.13605230386052</v>
      </c>
    </row>
    <row r="98" spans="1:8" ht="60.75" customHeight="1">
      <c r="A98" s="24" t="s">
        <v>107</v>
      </c>
      <c r="B98" s="25" t="s">
        <v>20</v>
      </c>
      <c r="C98" s="25" t="s">
        <v>4</v>
      </c>
      <c r="D98" s="25" t="s">
        <v>131</v>
      </c>
      <c r="E98" s="25" t="s">
        <v>1</v>
      </c>
      <c r="F98" s="23">
        <f>F99</f>
        <v>6424</v>
      </c>
      <c r="G98" s="23">
        <f>G99</f>
        <v>5404.9</v>
      </c>
      <c r="H98" s="26">
        <f t="shared" si="8"/>
        <v>84.13605230386052</v>
      </c>
    </row>
    <row r="99" spans="1:8" ht="24.75" customHeight="1">
      <c r="A99" s="24" t="s">
        <v>134</v>
      </c>
      <c r="B99" s="25" t="s">
        <v>20</v>
      </c>
      <c r="C99" s="25" t="s">
        <v>4</v>
      </c>
      <c r="D99" s="25" t="s">
        <v>132</v>
      </c>
      <c r="E99" s="25" t="s">
        <v>1</v>
      </c>
      <c r="F99" s="23">
        <f>F100+F103</f>
        <v>6424</v>
      </c>
      <c r="G99" s="23">
        <f>G100+G103</f>
        <v>5404.9</v>
      </c>
      <c r="H99" s="42">
        <f t="shared" si="8"/>
        <v>84.13605230386052</v>
      </c>
    </row>
    <row r="100" spans="1:8" ht="45" customHeight="1">
      <c r="A100" s="24" t="s">
        <v>135</v>
      </c>
      <c r="B100" s="25" t="s">
        <v>20</v>
      </c>
      <c r="C100" s="25" t="s">
        <v>4</v>
      </c>
      <c r="D100" s="25" t="s">
        <v>133</v>
      </c>
      <c r="E100" s="25" t="s">
        <v>1</v>
      </c>
      <c r="F100" s="23">
        <f>F101</f>
        <v>2424</v>
      </c>
      <c r="G100" s="26">
        <f>G101</f>
        <v>2408.4</v>
      </c>
      <c r="H100" s="23">
        <f t="shared" si="8"/>
        <v>99.35643564356435</v>
      </c>
    </row>
    <row r="101" spans="1:8" ht="31.5" customHeight="1">
      <c r="A101" s="24" t="s">
        <v>49</v>
      </c>
      <c r="B101" s="25" t="s">
        <v>20</v>
      </c>
      <c r="C101" s="25" t="s">
        <v>4</v>
      </c>
      <c r="D101" s="25" t="s">
        <v>133</v>
      </c>
      <c r="E101" s="25" t="s">
        <v>47</v>
      </c>
      <c r="F101" s="23">
        <f>F102</f>
        <v>2424</v>
      </c>
      <c r="G101" s="26">
        <f>G102</f>
        <v>2408.4</v>
      </c>
      <c r="H101" s="23">
        <f t="shared" si="8"/>
        <v>99.35643564356435</v>
      </c>
    </row>
    <row r="102" spans="1:8" ht="33" customHeight="1">
      <c r="A102" s="24" t="s">
        <v>44</v>
      </c>
      <c r="B102" s="25" t="s">
        <v>20</v>
      </c>
      <c r="C102" s="25" t="s">
        <v>4</v>
      </c>
      <c r="D102" s="25" t="s">
        <v>133</v>
      </c>
      <c r="E102" s="25" t="s">
        <v>40</v>
      </c>
      <c r="F102" s="23">
        <v>2424</v>
      </c>
      <c r="G102" s="26">
        <v>2408.4</v>
      </c>
      <c r="H102" s="23">
        <f t="shared" si="8"/>
        <v>99.35643564356435</v>
      </c>
    </row>
    <row r="103" spans="1:8" ht="63" customHeight="1">
      <c r="A103" s="24" t="s">
        <v>101</v>
      </c>
      <c r="B103" s="25" t="s">
        <v>20</v>
      </c>
      <c r="C103" s="25" t="s">
        <v>4</v>
      </c>
      <c r="D103" s="25" t="s">
        <v>143</v>
      </c>
      <c r="E103" s="25" t="s">
        <v>1</v>
      </c>
      <c r="F103" s="23">
        <f>F104</f>
        <v>4000</v>
      </c>
      <c r="G103" s="26">
        <f>G104</f>
        <v>2996.5</v>
      </c>
      <c r="H103" s="23">
        <f t="shared" si="8"/>
        <v>74.91250000000001</v>
      </c>
    </row>
    <row r="104" spans="1:8" ht="31.5" customHeight="1">
      <c r="A104" s="24" t="s">
        <v>49</v>
      </c>
      <c r="B104" s="25" t="s">
        <v>20</v>
      </c>
      <c r="C104" s="25" t="s">
        <v>4</v>
      </c>
      <c r="D104" s="25" t="s">
        <v>143</v>
      </c>
      <c r="E104" s="25" t="s">
        <v>47</v>
      </c>
      <c r="F104" s="23">
        <f>F105</f>
        <v>4000</v>
      </c>
      <c r="G104" s="26">
        <f>G105</f>
        <v>2996.5</v>
      </c>
      <c r="H104" s="42">
        <f t="shared" si="8"/>
        <v>74.91250000000001</v>
      </c>
    </row>
    <row r="105" spans="1:8" ht="33" customHeight="1">
      <c r="A105" s="24" t="s">
        <v>44</v>
      </c>
      <c r="B105" s="25" t="s">
        <v>20</v>
      </c>
      <c r="C105" s="25" t="s">
        <v>4</v>
      </c>
      <c r="D105" s="25" t="s">
        <v>143</v>
      </c>
      <c r="E105" s="25" t="s">
        <v>40</v>
      </c>
      <c r="F105" s="23">
        <v>4000</v>
      </c>
      <c r="G105" s="20">
        <v>2996.5</v>
      </c>
      <c r="H105" s="23">
        <f t="shared" si="8"/>
        <v>74.91250000000001</v>
      </c>
    </row>
    <row r="106" spans="1:8" ht="27" customHeight="1">
      <c r="A106" s="24" t="s">
        <v>55</v>
      </c>
      <c r="B106" s="25" t="s">
        <v>20</v>
      </c>
      <c r="C106" s="25">
        <v>12</v>
      </c>
      <c r="D106" s="25" t="s">
        <v>65</v>
      </c>
      <c r="E106" s="25" t="s">
        <v>1</v>
      </c>
      <c r="F106" s="23">
        <f>F107+F112</f>
        <v>8489.9</v>
      </c>
      <c r="G106" s="23">
        <f>G107+G112</f>
        <v>7479.9</v>
      </c>
      <c r="H106" s="42">
        <f t="shared" si="8"/>
        <v>88.10351123099211</v>
      </c>
    </row>
    <row r="107" spans="1:8" ht="56.25" customHeight="1">
      <c r="A107" s="24" t="s">
        <v>116</v>
      </c>
      <c r="B107" s="25" t="s">
        <v>20</v>
      </c>
      <c r="C107" s="25" t="s">
        <v>60</v>
      </c>
      <c r="D107" s="25" t="s">
        <v>117</v>
      </c>
      <c r="E107" s="25" t="s">
        <v>1</v>
      </c>
      <c r="F107" s="23">
        <f aca="true" t="shared" si="11" ref="F107:G110">F108</f>
        <v>2</v>
      </c>
      <c r="G107" s="26">
        <f t="shared" si="11"/>
        <v>2</v>
      </c>
      <c r="H107" s="23">
        <f t="shared" si="8"/>
        <v>100</v>
      </c>
    </row>
    <row r="108" spans="1:8" ht="33" customHeight="1">
      <c r="A108" s="24" t="s">
        <v>118</v>
      </c>
      <c r="B108" s="25" t="s">
        <v>20</v>
      </c>
      <c r="C108" s="25" t="s">
        <v>60</v>
      </c>
      <c r="D108" s="25" t="s">
        <v>119</v>
      </c>
      <c r="E108" s="25" t="s">
        <v>1</v>
      </c>
      <c r="F108" s="23">
        <f t="shared" si="11"/>
        <v>2</v>
      </c>
      <c r="G108" s="26">
        <f t="shared" si="11"/>
        <v>2</v>
      </c>
      <c r="H108" s="42">
        <f t="shared" si="8"/>
        <v>100</v>
      </c>
    </row>
    <row r="109" spans="1:8" ht="30" customHeight="1">
      <c r="A109" s="24" t="s">
        <v>154</v>
      </c>
      <c r="B109" s="25" t="s">
        <v>20</v>
      </c>
      <c r="C109" s="25" t="s">
        <v>60</v>
      </c>
      <c r="D109" s="25" t="s">
        <v>120</v>
      </c>
      <c r="E109" s="25" t="s">
        <v>1</v>
      </c>
      <c r="F109" s="23">
        <f t="shared" si="11"/>
        <v>2</v>
      </c>
      <c r="G109" s="20">
        <f t="shared" si="11"/>
        <v>2</v>
      </c>
      <c r="H109" s="43">
        <f t="shared" si="8"/>
        <v>100</v>
      </c>
    </row>
    <row r="110" spans="1:8" ht="31.5" customHeight="1">
      <c r="A110" s="24" t="s">
        <v>49</v>
      </c>
      <c r="B110" s="25" t="s">
        <v>20</v>
      </c>
      <c r="C110" s="25" t="s">
        <v>60</v>
      </c>
      <c r="D110" s="25" t="s">
        <v>120</v>
      </c>
      <c r="E110" s="25" t="s">
        <v>47</v>
      </c>
      <c r="F110" s="23">
        <f t="shared" si="11"/>
        <v>2</v>
      </c>
      <c r="G110" s="23">
        <f t="shared" si="11"/>
        <v>2</v>
      </c>
      <c r="H110" s="23">
        <f t="shared" si="8"/>
        <v>100</v>
      </c>
    </row>
    <row r="111" spans="1:8" ht="36" customHeight="1">
      <c r="A111" s="24" t="s">
        <v>44</v>
      </c>
      <c r="B111" s="25" t="s">
        <v>20</v>
      </c>
      <c r="C111" s="25" t="s">
        <v>60</v>
      </c>
      <c r="D111" s="25" t="s">
        <v>120</v>
      </c>
      <c r="E111" s="25" t="s">
        <v>40</v>
      </c>
      <c r="F111" s="23">
        <v>2</v>
      </c>
      <c r="G111" s="26">
        <v>2</v>
      </c>
      <c r="H111" s="42">
        <f t="shared" si="8"/>
        <v>100</v>
      </c>
    </row>
    <row r="112" spans="1:8" ht="51">
      <c r="A112" s="24" t="s">
        <v>129</v>
      </c>
      <c r="B112" s="25" t="s">
        <v>20</v>
      </c>
      <c r="C112" s="25">
        <v>12</v>
      </c>
      <c r="D112" s="25" t="s">
        <v>68</v>
      </c>
      <c r="E112" s="25" t="s">
        <v>1</v>
      </c>
      <c r="F112" s="23">
        <f>F113</f>
        <v>8487.9</v>
      </c>
      <c r="G112" s="23">
        <f>G113</f>
        <v>7477.9</v>
      </c>
      <c r="H112" s="23">
        <f t="shared" si="8"/>
        <v>88.10070806677741</v>
      </c>
    </row>
    <row r="113" spans="1:8" ht="41.25">
      <c r="A113" s="24" t="s">
        <v>130</v>
      </c>
      <c r="B113" s="25" t="s">
        <v>20</v>
      </c>
      <c r="C113" s="25">
        <v>12</v>
      </c>
      <c r="D113" s="25" t="s">
        <v>67</v>
      </c>
      <c r="E113" s="25" t="s">
        <v>1</v>
      </c>
      <c r="F113" s="23">
        <f>F114</f>
        <v>8487.9</v>
      </c>
      <c r="G113" s="23">
        <f>G114</f>
        <v>7477.9</v>
      </c>
      <c r="H113" s="42">
        <f t="shared" si="8"/>
        <v>88.10070806677741</v>
      </c>
    </row>
    <row r="114" spans="1:8" ht="51">
      <c r="A114" s="24" t="s">
        <v>61</v>
      </c>
      <c r="B114" s="25" t="s">
        <v>20</v>
      </c>
      <c r="C114" s="25">
        <v>12</v>
      </c>
      <c r="D114" s="25" t="s">
        <v>70</v>
      </c>
      <c r="E114" s="25" t="s">
        <v>1</v>
      </c>
      <c r="F114" s="23">
        <f>F115+F118+F122</f>
        <v>8487.9</v>
      </c>
      <c r="G114" s="23">
        <f>G115+G118+G122</f>
        <v>7477.9</v>
      </c>
      <c r="H114" s="23">
        <f t="shared" si="8"/>
        <v>88.10070806677741</v>
      </c>
    </row>
    <row r="115" spans="1:8" ht="30.75">
      <c r="A115" s="24" t="s">
        <v>48</v>
      </c>
      <c r="B115" s="25" t="s">
        <v>20</v>
      </c>
      <c r="C115" s="25">
        <v>12</v>
      </c>
      <c r="D115" s="25" t="s">
        <v>70</v>
      </c>
      <c r="E115" s="25" t="s">
        <v>46</v>
      </c>
      <c r="F115" s="23">
        <f>F116+F117</f>
        <v>5187.4</v>
      </c>
      <c r="G115" s="23">
        <f>G116+G117</f>
        <v>4792.2</v>
      </c>
      <c r="H115" s="23">
        <f t="shared" si="8"/>
        <v>92.38153988510622</v>
      </c>
    </row>
    <row r="116" spans="1:8" ht="39.75" customHeight="1">
      <c r="A116" s="24" t="s">
        <v>43</v>
      </c>
      <c r="B116" s="25" t="s">
        <v>20</v>
      </c>
      <c r="C116" s="25">
        <v>12</v>
      </c>
      <c r="D116" s="25" t="s">
        <v>70</v>
      </c>
      <c r="E116" s="25" t="s">
        <v>39</v>
      </c>
      <c r="F116" s="23">
        <v>3681.5</v>
      </c>
      <c r="G116" s="23">
        <v>3680.7</v>
      </c>
      <c r="H116" s="23">
        <f t="shared" si="8"/>
        <v>99.97826972701344</v>
      </c>
    </row>
    <row r="117" spans="1:8" ht="51">
      <c r="A117" s="24" t="s">
        <v>77</v>
      </c>
      <c r="B117" s="25" t="s">
        <v>20</v>
      </c>
      <c r="C117" s="25">
        <v>12</v>
      </c>
      <c r="D117" s="25" t="s">
        <v>70</v>
      </c>
      <c r="E117" s="25" t="s">
        <v>76</v>
      </c>
      <c r="F117" s="23">
        <v>1505.9</v>
      </c>
      <c r="G117" s="20">
        <v>1111.5</v>
      </c>
      <c r="H117" s="23">
        <f t="shared" si="8"/>
        <v>73.80968191779003</v>
      </c>
    </row>
    <row r="118" spans="1:8" ht="30.75">
      <c r="A118" s="24" t="s">
        <v>49</v>
      </c>
      <c r="B118" s="25" t="s">
        <v>20</v>
      </c>
      <c r="C118" s="25">
        <v>12</v>
      </c>
      <c r="D118" s="25" t="s">
        <v>70</v>
      </c>
      <c r="E118" s="25" t="s">
        <v>47</v>
      </c>
      <c r="F118" s="23">
        <f>F119+F120+F121</f>
        <v>2760.2</v>
      </c>
      <c r="G118" s="23">
        <f>G119+G120+G121</f>
        <v>2147.5</v>
      </c>
      <c r="H118" s="42">
        <f t="shared" si="8"/>
        <v>77.80233316426346</v>
      </c>
    </row>
    <row r="119" spans="1:8" ht="30.75">
      <c r="A119" s="24" t="s">
        <v>92</v>
      </c>
      <c r="B119" s="25" t="s">
        <v>20</v>
      </c>
      <c r="C119" s="25">
        <v>12</v>
      </c>
      <c r="D119" s="25" t="s">
        <v>70</v>
      </c>
      <c r="E119" s="25" t="s">
        <v>86</v>
      </c>
      <c r="F119" s="23">
        <v>251</v>
      </c>
      <c r="G119" s="20">
        <v>250.4</v>
      </c>
      <c r="H119" s="23">
        <f t="shared" si="8"/>
        <v>99.76095617529882</v>
      </c>
    </row>
    <row r="120" spans="1:8" ht="30.75">
      <c r="A120" s="24" t="s">
        <v>44</v>
      </c>
      <c r="B120" s="25" t="s">
        <v>20</v>
      </c>
      <c r="C120" s="25">
        <v>12</v>
      </c>
      <c r="D120" s="25" t="s">
        <v>70</v>
      </c>
      <c r="E120" s="25" t="s">
        <v>40</v>
      </c>
      <c r="F120" s="23">
        <v>2289.2</v>
      </c>
      <c r="G120" s="23">
        <v>1813.7</v>
      </c>
      <c r="H120" s="23">
        <f t="shared" si="8"/>
        <v>79.228551459025</v>
      </c>
    </row>
    <row r="121" spans="1:8" ht="12.75">
      <c r="A121" s="28" t="s">
        <v>177</v>
      </c>
      <c r="B121" s="25" t="s">
        <v>20</v>
      </c>
      <c r="C121" s="25">
        <v>12</v>
      </c>
      <c r="D121" s="25" t="s">
        <v>70</v>
      </c>
      <c r="E121" s="25" t="s">
        <v>175</v>
      </c>
      <c r="F121" s="23">
        <v>220</v>
      </c>
      <c r="G121" s="23">
        <v>83.4</v>
      </c>
      <c r="H121" s="23">
        <f t="shared" si="8"/>
        <v>37.90909090909091</v>
      </c>
    </row>
    <row r="122" spans="1:8" ht="12.75">
      <c r="A122" s="24" t="s">
        <v>89</v>
      </c>
      <c r="B122" s="25" t="s">
        <v>20</v>
      </c>
      <c r="C122" s="25">
        <v>12</v>
      </c>
      <c r="D122" s="25" t="s">
        <v>70</v>
      </c>
      <c r="E122" s="25" t="s">
        <v>88</v>
      </c>
      <c r="F122" s="23">
        <f>F123</f>
        <v>540.3000000000001</v>
      </c>
      <c r="G122" s="23">
        <f>G123</f>
        <v>538.2</v>
      </c>
      <c r="H122" s="42">
        <f t="shared" si="8"/>
        <v>99.61132704053304</v>
      </c>
    </row>
    <row r="123" spans="1:8" ht="23.25" customHeight="1">
      <c r="A123" s="24" t="s">
        <v>90</v>
      </c>
      <c r="B123" s="25" t="s">
        <v>20</v>
      </c>
      <c r="C123" s="25" t="s">
        <v>60</v>
      </c>
      <c r="D123" s="25" t="s">
        <v>70</v>
      </c>
      <c r="E123" s="25" t="s">
        <v>87</v>
      </c>
      <c r="F123" s="23">
        <f>F124+F125+F126</f>
        <v>540.3000000000001</v>
      </c>
      <c r="G123" s="26">
        <f>G124+G125+G126</f>
        <v>538.2</v>
      </c>
      <c r="H123" s="23">
        <f t="shared" si="8"/>
        <v>99.61132704053304</v>
      </c>
    </row>
    <row r="124" spans="1:8" ht="21">
      <c r="A124" s="24" t="s">
        <v>161</v>
      </c>
      <c r="B124" s="25" t="s">
        <v>20</v>
      </c>
      <c r="C124" s="25" t="s">
        <v>60</v>
      </c>
      <c r="D124" s="25" t="s">
        <v>70</v>
      </c>
      <c r="E124" s="25" t="s">
        <v>160</v>
      </c>
      <c r="F124" s="23">
        <v>483.6</v>
      </c>
      <c r="G124" s="23">
        <v>482.6</v>
      </c>
      <c r="H124" s="23">
        <f t="shared" si="8"/>
        <v>99.79321753515302</v>
      </c>
    </row>
    <row r="125" spans="1:8" ht="12.75">
      <c r="A125" s="24" t="s">
        <v>164</v>
      </c>
      <c r="B125" s="25" t="s">
        <v>20</v>
      </c>
      <c r="C125" s="25" t="s">
        <v>60</v>
      </c>
      <c r="D125" s="25" t="s">
        <v>70</v>
      </c>
      <c r="E125" s="25" t="s">
        <v>162</v>
      </c>
      <c r="F125" s="23">
        <v>13</v>
      </c>
      <c r="G125" s="26">
        <v>12.3</v>
      </c>
      <c r="H125" s="23">
        <f t="shared" si="8"/>
        <v>94.61538461538463</v>
      </c>
    </row>
    <row r="126" spans="1:8" ht="22.5" customHeight="1">
      <c r="A126" s="24" t="s">
        <v>90</v>
      </c>
      <c r="B126" s="25" t="s">
        <v>20</v>
      </c>
      <c r="C126" s="25">
        <v>12</v>
      </c>
      <c r="D126" s="25" t="s">
        <v>70</v>
      </c>
      <c r="E126" s="25" t="s">
        <v>163</v>
      </c>
      <c r="F126" s="23">
        <v>43.7</v>
      </c>
      <c r="G126" s="26">
        <v>43.3</v>
      </c>
      <c r="H126" s="26">
        <f t="shared" si="8"/>
        <v>99.08466819221967</v>
      </c>
    </row>
    <row r="127" spans="1:8" ht="12.75">
      <c r="A127" s="27" t="s">
        <v>26</v>
      </c>
      <c r="B127" s="22" t="s">
        <v>25</v>
      </c>
      <c r="C127" s="22" t="s">
        <v>30</v>
      </c>
      <c r="D127" s="22" t="s">
        <v>65</v>
      </c>
      <c r="E127" s="22" t="s">
        <v>1</v>
      </c>
      <c r="F127" s="37">
        <f>F128</f>
        <v>1587</v>
      </c>
      <c r="G127" s="37">
        <f>G128</f>
        <v>1555.8999999999999</v>
      </c>
      <c r="H127" s="36">
        <f t="shared" si="8"/>
        <v>98.04032766225582</v>
      </c>
    </row>
    <row r="128" spans="1:8" ht="12.75">
      <c r="A128" s="30" t="s">
        <v>27</v>
      </c>
      <c r="B128" s="31" t="s">
        <v>25</v>
      </c>
      <c r="C128" s="31" t="s">
        <v>18</v>
      </c>
      <c r="D128" s="31" t="s">
        <v>65</v>
      </c>
      <c r="E128" s="31" t="s">
        <v>1</v>
      </c>
      <c r="F128" s="23">
        <f>F129+F134</f>
        <v>1587</v>
      </c>
      <c r="G128" s="23">
        <f>G129+G134</f>
        <v>1555.8999999999999</v>
      </c>
      <c r="H128" s="26">
        <f t="shared" si="8"/>
        <v>98.04032766225582</v>
      </c>
    </row>
    <row r="129" spans="1:8" ht="21">
      <c r="A129" s="30" t="s">
        <v>193</v>
      </c>
      <c r="B129" s="31" t="s">
        <v>25</v>
      </c>
      <c r="C129" s="31" t="s">
        <v>18</v>
      </c>
      <c r="D129" s="31" t="s">
        <v>196</v>
      </c>
      <c r="E129" s="31" t="s">
        <v>1</v>
      </c>
      <c r="F129" s="23">
        <f aca="true" t="shared" si="12" ref="F129:G132">F130</f>
        <v>0</v>
      </c>
      <c r="G129" s="23">
        <f t="shared" si="12"/>
        <v>0</v>
      </c>
      <c r="H129" s="26">
        <v>0</v>
      </c>
    </row>
    <row r="130" spans="1:8" ht="21">
      <c r="A130" s="30" t="s">
        <v>194</v>
      </c>
      <c r="B130" s="31" t="s">
        <v>25</v>
      </c>
      <c r="C130" s="31" t="s">
        <v>18</v>
      </c>
      <c r="D130" s="31" t="s">
        <v>197</v>
      </c>
      <c r="E130" s="31" t="s">
        <v>1</v>
      </c>
      <c r="F130" s="23">
        <f t="shared" si="12"/>
        <v>0</v>
      </c>
      <c r="G130" s="23">
        <f t="shared" si="12"/>
        <v>0</v>
      </c>
      <c r="H130" s="26">
        <v>0</v>
      </c>
    </row>
    <row r="131" spans="1:8" ht="21">
      <c r="A131" s="40" t="s">
        <v>195</v>
      </c>
      <c r="B131" s="31" t="s">
        <v>25</v>
      </c>
      <c r="C131" s="31" t="s">
        <v>18</v>
      </c>
      <c r="D131" s="31" t="s">
        <v>178</v>
      </c>
      <c r="E131" s="31" t="s">
        <v>1</v>
      </c>
      <c r="F131" s="23">
        <f t="shared" si="12"/>
        <v>0</v>
      </c>
      <c r="G131" s="23">
        <f t="shared" si="12"/>
        <v>0</v>
      </c>
      <c r="H131" s="26">
        <v>0</v>
      </c>
    </row>
    <row r="132" spans="1:8" ht="30.75">
      <c r="A132" s="24" t="s">
        <v>96</v>
      </c>
      <c r="B132" s="31" t="s">
        <v>25</v>
      </c>
      <c r="C132" s="31" t="s">
        <v>18</v>
      </c>
      <c r="D132" s="31" t="s">
        <v>178</v>
      </c>
      <c r="E132" s="31" t="s">
        <v>47</v>
      </c>
      <c r="F132" s="23">
        <f t="shared" si="12"/>
        <v>0</v>
      </c>
      <c r="G132" s="23">
        <f t="shared" si="12"/>
        <v>0</v>
      </c>
      <c r="H132" s="26">
        <v>0</v>
      </c>
    </row>
    <row r="133" spans="1:8" ht="30.75">
      <c r="A133" s="24" t="s">
        <v>49</v>
      </c>
      <c r="B133" s="31" t="s">
        <v>25</v>
      </c>
      <c r="C133" s="31" t="s">
        <v>18</v>
      </c>
      <c r="D133" s="31" t="s">
        <v>178</v>
      </c>
      <c r="E133" s="31" t="s">
        <v>40</v>
      </c>
      <c r="F133" s="23">
        <v>0</v>
      </c>
      <c r="G133" s="23">
        <v>0</v>
      </c>
      <c r="H133" s="26">
        <v>0</v>
      </c>
    </row>
    <row r="134" spans="1:8" ht="51">
      <c r="A134" s="24" t="s">
        <v>129</v>
      </c>
      <c r="B134" s="31" t="s">
        <v>25</v>
      </c>
      <c r="C134" s="31" t="s">
        <v>18</v>
      </c>
      <c r="D134" s="25" t="s">
        <v>64</v>
      </c>
      <c r="E134" s="31" t="s">
        <v>1</v>
      </c>
      <c r="F134" s="23">
        <f>F135</f>
        <v>1587</v>
      </c>
      <c r="G134" s="20">
        <f>G135</f>
        <v>1555.8999999999999</v>
      </c>
      <c r="H134" s="23">
        <f t="shared" si="8"/>
        <v>98.04032766225582</v>
      </c>
    </row>
    <row r="135" spans="1:8" ht="41.25">
      <c r="A135" s="24" t="s">
        <v>130</v>
      </c>
      <c r="B135" s="31" t="s">
        <v>25</v>
      </c>
      <c r="C135" s="31" t="s">
        <v>18</v>
      </c>
      <c r="D135" s="25" t="s">
        <v>67</v>
      </c>
      <c r="E135" s="31" t="s">
        <v>1</v>
      </c>
      <c r="F135" s="23">
        <f>F136+F142+F144+F139</f>
        <v>1587</v>
      </c>
      <c r="G135" s="23">
        <f>G136+G142+G144+G139</f>
        <v>1555.8999999999999</v>
      </c>
      <c r="H135" s="23">
        <f t="shared" si="8"/>
        <v>98.04032766225582</v>
      </c>
    </row>
    <row r="136" spans="1:8" ht="12.75">
      <c r="A136" s="30" t="s">
        <v>28</v>
      </c>
      <c r="B136" s="31" t="s">
        <v>25</v>
      </c>
      <c r="C136" s="31" t="s">
        <v>18</v>
      </c>
      <c r="D136" s="25" t="s">
        <v>71</v>
      </c>
      <c r="E136" s="31" t="s">
        <v>1</v>
      </c>
      <c r="F136" s="23">
        <f>F137</f>
        <v>600</v>
      </c>
      <c r="G136" s="23">
        <f>G137</f>
        <v>570.9</v>
      </c>
      <c r="H136" s="23">
        <f t="shared" si="8"/>
        <v>95.15</v>
      </c>
    </row>
    <row r="137" spans="1:8" ht="28.5" customHeight="1">
      <c r="A137" s="24" t="s">
        <v>49</v>
      </c>
      <c r="B137" s="25" t="s">
        <v>25</v>
      </c>
      <c r="C137" s="25" t="s">
        <v>18</v>
      </c>
      <c r="D137" s="25" t="s">
        <v>71</v>
      </c>
      <c r="E137" s="31" t="s">
        <v>47</v>
      </c>
      <c r="F137" s="23">
        <f>F138</f>
        <v>600</v>
      </c>
      <c r="G137" s="20">
        <f>G138</f>
        <v>570.9</v>
      </c>
      <c r="H137" s="42">
        <f t="shared" si="8"/>
        <v>95.15</v>
      </c>
    </row>
    <row r="138" spans="1:8" ht="12.75">
      <c r="A138" s="28" t="s">
        <v>177</v>
      </c>
      <c r="B138" s="25" t="s">
        <v>25</v>
      </c>
      <c r="C138" s="25" t="s">
        <v>18</v>
      </c>
      <c r="D138" s="25" t="s">
        <v>71</v>
      </c>
      <c r="E138" s="25" t="s">
        <v>175</v>
      </c>
      <c r="F138" s="23">
        <v>600</v>
      </c>
      <c r="G138" s="23">
        <v>570.9</v>
      </c>
      <c r="H138" s="43">
        <f t="shared" si="8"/>
        <v>95.15</v>
      </c>
    </row>
    <row r="139" spans="1:8" ht="12.75">
      <c r="A139" s="28" t="s">
        <v>202</v>
      </c>
      <c r="B139" s="25" t="s">
        <v>25</v>
      </c>
      <c r="C139" s="25" t="s">
        <v>18</v>
      </c>
      <c r="D139" s="25" t="s">
        <v>201</v>
      </c>
      <c r="E139" s="25" t="s">
        <v>1</v>
      </c>
      <c r="F139" s="23">
        <f>F140</f>
        <v>146.5</v>
      </c>
      <c r="G139" s="23">
        <f>G140</f>
        <v>146.5</v>
      </c>
      <c r="H139" s="43">
        <f t="shared" si="8"/>
        <v>100</v>
      </c>
    </row>
    <row r="140" spans="1:8" ht="30.75">
      <c r="A140" s="24" t="s">
        <v>49</v>
      </c>
      <c r="B140" s="25" t="s">
        <v>25</v>
      </c>
      <c r="C140" s="25" t="s">
        <v>18</v>
      </c>
      <c r="D140" s="25" t="s">
        <v>201</v>
      </c>
      <c r="E140" s="25" t="s">
        <v>47</v>
      </c>
      <c r="F140" s="23">
        <f>F141</f>
        <v>146.5</v>
      </c>
      <c r="G140" s="23">
        <f>G141</f>
        <v>146.5</v>
      </c>
      <c r="H140" s="43">
        <f t="shared" si="8"/>
        <v>100</v>
      </c>
    </row>
    <row r="141" spans="1:8" ht="30.75">
      <c r="A141" s="24" t="s">
        <v>49</v>
      </c>
      <c r="B141" s="25" t="s">
        <v>25</v>
      </c>
      <c r="C141" s="25" t="s">
        <v>18</v>
      </c>
      <c r="D141" s="25" t="s">
        <v>201</v>
      </c>
      <c r="E141" s="25" t="s">
        <v>40</v>
      </c>
      <c r="F141" s="23">
        <v>146.5</v>
      </c>
      <c r="G141" s="26">
        <v>146.5</v>
      </c>
      <c r="H141" s="43">
        <f t="shared" si="8"/>
        <v>100</v>
      </c>
    </row>
    <row r="142" spans="1:8" ht="30.75">
      <c r="A142" s="24" t="s">
        <v>96</v>
      </c>
      <c r="B142" s="25" t="s">
        <v>25</v>
      </c>
      <c r="C142" s="25" t="s">
        <v>18</v>
      </c>
      <c r="D142" s="25" t="s">
        <v>176</v>
      </c>
      <c r="E142" s="25" t="s">
        <v>47</v>
      </c>
      <c r="F142" s="23">
        <f>F143</f>
        <v>736.5</v>
      </c>
      <c r="G142" s="26">
        <f>G143</f>
        <v>735.9</v>
      </c>
      <c r="H142" s="23">
        <f t="shared" si="8"/>
        <v>99.91853360488798</v>
      </c>
    </row>
    <row r="143" spans="1:8" ht="30.75">
      <c r="A143" s="24" t="s">
        <v>49</v>
      </c>
      <c r="B143" s="25" t="s">
        <v>25</v>
      </c>
      <c r="C143" s="25" t="s">
        <v>18</v>
      </c>
      <c r="D143" s="25" t="s">
        <v>176</v>
      </c>
      <c r="E143" s="25" t="s">
        <v>40</v>
      </c>
      <c r="F143" s="23">
        <v>736.5</v>
      </c>
      <c r="G143" s="26">
        <v>735.9</v>
      </c>
      <c r="H143" s="23">
        <f t="shared" si="8"/>
        <v>99.91853360488798</v>
      </c>
    </row>
    <row r="144" spans="1:8" ht="21">
      <c r="A144" s="24" t="s">
        <v>90</v>
      </c>
      <c r="B144" s="25" t="s">
        <v>25</v>
      </c>
      <c r="C144" s="25" t="s">
        <v>18</v>
      </c>
      <c r="D144" s="25" t="s">
        <v>176</v>
      </c>
      <c r="E144" s="25" t="s">
        <v>87</v>
      </c>
      <c r="F144" s="23">
        <f>F146+F145</f>
        <v>104</v>
      </c>
      <c r="G144" s="23">
        <f>G146+G145</f>
        <v>102.6</v>
      </c>
      <c r="H144" s="23">
        <f t="shared" si="8"/>
        <v>98.65384615384615</v>
      </c>
    </row>
    <row r="145" spans="1:8" ht="21">
      <c r="A145" s="24" t="s">
        <v>200</v>
      </c>
      <c r="B145" s="25" t="s">
        <v>25</v>
      </c>
      <c r="C145" s="25" t="s">
        <v>18</v>
      </c>
      <c r="D145" s="25" t="s">
        <v>176</v>
      </c>
      <c r="E145" s="25" t="s">
        <v>160</v>
      </c>
      <c r="F145" s="23">
        <v>103</v>
      </c>
      <c r="G145" s="26">
        <v>102.6</v>
      </c>
      <c r="H145" s="23">
        <f aca="true" t="shared" si="13" ref="H145:H166">G145/F145*100</f>
        <v>99.61165048543688</v>
      </c>
    </row>
    <row r="146" spans="1:8" ht="21">
      <c r="A146" s="24" t="s">
        <v>90</v>
      </c>
      <c r="B146" s="25" t="s">
        <v>25</v>
      </c>
      <c r="C146" s="25" t="s">
        <v>18</v>
      </c>
      <c r="D146" s="25" t="s">
        <v>176</v>
      </c>
      <c r="E146" s="25" t="s">
        <v>163</v>
      </c>
      <c r="F146" s="23">
        <v>1</v>
      </c>
      <c r="G146" s="26">
        <v>0</v>
      </c>
      <c r="H146" s="23">
        <f t="shared" si="13"/>
        <v>0</v>
      </c>
    </row>
    <row r="147" spans="1:8" ht="12.75">
      <c r="A147" s="27" t="s">
        <v>91</v>
      </c>
      <c r="B147" s="22" t="s">
        <v>85</v>
      </c>
      <c r="C147" s="22" t="s">
        <v>30</v>
      </c>
      <c r="D147" s="22" t="s">
        <v>65</v>
      </c>
      <c r="E147" s="22" t="s">
        <v>1</v>
      </c>
      <c r="F147" s="37">
        <f aca="true" t="shared" si="14" ref="F147:G152">F148</f>
        <v>177.9</v>
      </c>
      <c r="G147" s="36">
        <f t="shared" si="14"/>
        <v>158.5</v>
      </c>
      <c r="H147" s="41">
        <f t="shared" si="13"/>
        <v>89.09499718943226</v>
      </c>
    </row>
    <row r="148" spans="1:8" ht="21">
      <c r="A148" s="24" t="s">
        <v>93</v>
      </c>
      <c r="B148" s="25" t="s">
        <v>85</v>
      </c>
      <c r="C148" s="25" t="s">
        <v>25</v>
      </c>
      <c r="D148" s="25" t="s">
        <v>65</v>
      </c>
      <c r="E148" s="25" t="s">
        <v>1</v>
      </c>
      <c r="F148" s="23">
        <f t="shared" si="14"/>
        <v>177.9</v>
      </c>
      <c r="G148" s="20">
        <f t="shared" si="14"/>
        <v>158.5</v>
      </c>
      <c r="H148" s="23">
        <f t="shared" si="13"/>
        <v>89.09499718943226</v>
      </c>
    </row>
    <row r="149" spans="1:8" ht="41.25">
      <c r="A149" s="24" t="s">
        <v>121</v>
      </c>
      <c r="B149" s="25" t="s">
        <v>85</v>
      </c>
      <c r="C149" s="25" t="s">
        <v>25</v>
      </c>
      <c r="D149" s="25" t="s">
        <v>122</v>
      </c>
      <c r="E149" s="25" t="s">
        <v>1</v>
      </c>
      <c r="F149" s="23">
        <f t="shared" si="14"/>
        <v>177.9</v>
      </c>
      <c r="G149" s="23">
        <f t="shared" si="14"/>
        <v>158.5</v>
      </c>
      <c r="H149" s="26">
        <f t="shared" si="13"/>
        <v>89.09499718943226</v>
      </c>
    </row>
    <row r="150" spans="1:8" ht="24" customHeight="1">
      <c r="A150" s="24" t="s">
        <v>94</v>
      </c>
      <c r="B150" s="25" t="s">
        <v>85</v>
      </c>
      <c r="C150" s="25" t="s">
        <v>25</v>
      </c>
      <c r="D150" s="25" t="s">
        <v>123</v>
      </c>
      <c r="E150" s="25" t="s">
        <v>1</v>
      </c>
      <c r="F150" s="23">
        <f t="shared" si="14"/>
        <v>177.9</v>
      </c>
      <c r="G150" s="26">
        <f t="shared" si="14"/>
        <v>158.5</v>
      </c>
      <c r="H150" s="42">
        <f t="shared" si="13"/>
        <v>89.09499718943226</v>
      </c>
    </row>
    <row r="151" spans="1:8" ht="30.75">
      <c r="A151" s="24" t="s">
        <v>95</v>
      </c>
      <c r="B151" s="25" t="s">
        <v>85</v>
      </c>
      <c r="C151" s="25" t="s">
        <v>25</v>
      </c>
      <c r="D151" s="25" t="s">
        <v>124</v>
      </c>
      <c r="E151" s="25" t="s">
        <v>1</v>
      </c>
      <c r="F151" s="23">
        <f t="shared" si="14"/>
        <v>177.9</v>
      </c>
      <c r="G151" s="26">
        <f t="shared" si="14"/>
        <v>158.5</v>
      </c>
      <c r="H151" s="23">
        <f t="shared" si="13"/>
        <v>89.09499718943226</v>
      </c>
    </row>
    <row r="152" spans="1:8" ht="30" customHeight="1">
      <c r="A152" s="24" t="s">
        <v>49</v>
      </c>
      <c r="B152" s="25" t="s">
        <v>85</v>
      </c>
      <c r="C152" s="25" t="s">
        <v>25</v>
      </c>
      <c r="D152" s="25" t="s">
        <v>124</v>
      </c>
      <c r="E152" s="25" t="s">
        <v>47</v>
      </c>
      <c r="F152" s="23">
        <f t="shared" si="14"/>
        <v>177.9</v>
      </c>
      <c r="G152" s="26">
        <f t="shared" si="14"/>
        <v>158.5</v>
      </c>
      <c r="H152" s="42">
        <f t="shared" si="13"/>
        <v>89.09499718943226</v>
      </c>
    </row>
    <row r="153" spans="1:8" ht="30.75">
      <c r="A153" s="24" t="s">
        <v>44</v>
      </c>
      <c r="B153" s="25" t="s">
        <v>85</v>
      </c>
      <c r="C153" s="25" t="s">
        <v>25</v>
      </c>
      <c r="D153" s="25" t="s">
        <v>124</v>
      </c>
      <c r="E153" s="25" t="s">
        <v>40</v>
      </c>
      <c r="F153" s="23">
        <v>177.9</v>
      </c>
      <c r="G153" s="26">
        <v>158.5</v>
      </c>
      <c r="H153" s="23">
        <f t="shared" si="13"/>
        <v>89.09499718943226</v>
      </c>
    </row>
    <row r="154" spans="1:8" ht="12.75">
      <c r="A154" s="27" t="s">
        <v>34</v>
      </c>
      <c r="B154" s="22" t="s">
        <v>0</v>
      </c>
      <c r="C154" s="22" t="s">
        <v>30</v>
      </c>
      <c r="D154" s="22" t="s">
        <v>65</v>
      </c>
      <c r="E154" s="22" t="s">
        <v>1</v>
      </c>
      <c r="F154" s="37">
        <f>F155</f>
        <v>2552.1</v>
      </c>
      <c r="G154" s="37">
        <f>G155</f>
        <v>2344.2</v>
      </c>
      <c r="H154" s="26">
        <f t="shared" si="13"/>
        <v>91.85376748560009</v>
      </c>
    </row>
    <row r="155" spans="1:8" ht="12.75">
      <c r="A155" s="24" t="s">
        <v>29</v>
      </c>
      <c r="B155" s="25" t="s">
        <v>0</v>
      </c>
      <c r="C155" s="25" t="s">
        <v>16</v>
      </c>
      <c r="D155" s="25" t="s">
        <v>65</v>
      </c>
      <c r="E155" s="25" t="s">
        <v>1</v>
      </c>
      <c r="F155" s="23">
        <f aca="true" t="shared" si="15" ref="F155:G160">F156</f>
        <v>2552.1</v>
      </c>
      <c r="G155" s="23">
        <f t="shared" si="15"/>
        <v>2344.2</v>
      </c>
      <c r="H155" s="26">
        <f t="shared" si="13"/>
        <v>91.85376748560009</v>
      </c>
    </row>
    <row r="156" spans="1:8" ht="41.25">
      <c r="A156" s="24" t="s">
        <v>109</v>
      </c>
      <c r="B156" s="25" t="s">
        <v>0</v>
      </c>
      <c r="C156" s="25" t="s">
        <v>16</v>
      </c>
      <c r="D156" s="25" t="s">
        <v>108</v>
      </c>
      <c r="E156" s="25" t="s">
        <v>1</v>
      </c>
      <c r="F156" s="23">
        <f t="shared" si="15"/>
        <v>2552.1</v>
      </c>
      <c r="G156" s="26">
        <f t="shared" si="15"/>
        <v>2344.2</v>
      </c>
      <c r="H156" s="26">
        <f t="shared" si="13"/>
        <v>91.85376748560009</v>
      </c>
    </row>
    <row r="157" spans="1:8" ht="41.25">
      <c r="A157" s="24" t="s">
        <v>74</v>
      </c>
      <c r="B157" s="25" t="s">
        <v>0</v>
      </c>
      <c r="C157" s="25" t="s">
        <v>16</v>
      </c>
      <c r="D157" s="25" t="s">
        <v>110</v>
      </c>
      <c r="E157" s="25" t="s">
        <v>1</v>
      </c>
      <c r="F157" s="23">
        <f t="shared" si="15"/>
        <v>2552.1</v>
      </c>
      <c r="G157" s="26">
        <f t="shared" si="15"/>
        <v>2344.2</v>
      </c>
      <c r="H157" s="26">
        <f t="shared" si="13"/>
        <v>91.85376748560009</v>
      </c>
    </row>
    <row r="158" spans="1:8" ht="31.5" customHeight="1">
      <c r="A158" s="24" t="s">
        <v>75</v>
      </c>
      <c r="B158" s="25" t="s">
        <v>0</v>
      </c>
      <c r="C158" s="25" t="s">
        <v>16</v>
      </c>
      <c r="D158" s="25" t="s">
        <v>111</v>
      </c>
      <c r="E158" s="25" t="s">
        <v>1</v>
      </c>
      <c r="F158" s="23">
        <f t="shared" si="15"/>
        <v>2552.1</v>
      </c>
      <c r="G158" s="26">
        <f t="shared" si="15"/>
        <v>2344.2</v>
      </c>
      <c r="H158" s="26">
        <f t="shared" si="13"/>
        <v>91.85376748560009</v>
      </c>
    </row>
    <row r="159" spans="1:8" ht="32.25" customHeight="1">
      <c r="A159" s="24" t="s">
        <v>79</v>
      </c>
      <c r="B159" s="25" t="s">
        <v>0</v>
      </c>
      <c r="C159" s="25" t="s">
        <v>16</v>
      </c>
      <c r="D159" s="25" t="s">
        <v>111</v>
      </c>
      <c r="E159" s="25" t="s">
        <v>78</v>
      </c>
      <c r="F159" s="23">
        <f t="shared" si="15"/>
        <v>2552.1</v>
      </c>
      <c r="G159" s="26">
        <f t="shared" si="15"/>
        <v>2344.2</v>
      </c>
      <c r="H159" s="23">
        <f t="shared" si="13"/>
        <v>91.85376748560009</v>
      </c>
    </row>
    <row r="160" spans="1:8" ht="15.75" customHeight="1">
      <c r="A160" s="24" t="s">
        <v>51</v>
      </c>
      <c r="B160" s="25" t="s">
        <v>0</v>
      </c>
      <c r="C160" s="25" t="s">
        <v>16</v>
      </c>
      <c r="D160" s="25" t="s">
        <v>111</v>
      </c>
      <c r="E160" s="25" t="s">
        <v>50</v>
      </c>
      <c r="F160" s="23">
        <f t="shared" si="15"/>
        <v>2552.1</v>
      </c>
      <c r="G160" s="26">
        <f t="shared" si="15"/>
        <v>2344.2</v>
      </c>
      <c r="H160" s="26">
        <f t="shared" si="13"/>
        <v>91.85376748560009</v>
      </c>
    </row>
    <row r="161" spans="1:8" ht="63.75" customHeight="1">
      <c r="A161" s="24" t="s">
        <v>52</v>
      </c>
      <c r="B161" s="25" t="s">
        <v>0</v>
      </c>
      <c r="C161" s="25" t="s">
        <v>16</v>
      </c>
      <c r="D161" s="25" t="s">
        <v>111</v>
      </c>
      <c r="E161" s="25" t="s">
        <v>42</v>
      </c>
      <c r="F161" s="23">
        <v>2552.1</v>
      </c>
      <c r="G161" s="26">
        <v>2344.2</v>
      </c>
      <c r="H161" s="26">
        <f t="shared" si="13"/>
        <v>91.85376748560009</v>
      </c>
    </row>
    <row r="162" spans="1:8" ht="33" customHeight="1">
      <c r="A162" s="27" t="s">
        <v>198</v>
      </c>
      <c r="B162" s="22" t="s">
        <v>56</v>
      </c>
      <c r="C162" s="22" t="s">
        <v>18</v>
      </c>
      <c r="D162" s="22" t="s">
        <v>148</v>
      </c>
      <c r="E162" s="22" t="s">
        <v>1</v>
      </c>
      <c r="F162" s="37">
        <f aca="true" t="shared" si="16" ref="F162:G164">F163</f>
        <v>88.7</v>
      </c>
      <c r="G162" s="36">
        <f t="shared" si="16"/>
        <v>48.4</v>
      </c>
      <c r="H162" s="37">
        <f t="shared" si="13"/>
        <v>54.56595264937994</v>
      </c>
    </row>
    <row r="163" spans="1:8" ht="33" customHeight="1">
      <c r="A163" s="24" t="s">
        <v>79</v>
      </c>
      <c r="B163" s="25" t="s">
        <v>56</v>
      </c>
      <c r="C163" s="25" t="s">
        <v>18</v>
      </c>
      <c r="D163" s="25" t="s">
        <v>148</v>
      </c>
      <c r="E163" s="25" t="s">
        <v>78</v>
      </c>
      <c r="F163" s="23">
        <f t="shared" si="16"/>
        <v>88.7</v>
      </c>
      <c r="G163" s="26">
        <f t="shared" si="16"/>
        <v>48.4</v>
      </c>
      <c r="H163" s="23">
        <f t="shared" si="13"/>
        <v>54.56595264937994</v>
      </c>
    </row>
    <row r="164" spans="1:8" ht="16.5" customHeight="1">
      <c r="A164" s="24" t="s">
        <v>51</v>
      </c>
      <c r="B164" s="25" t="s">
        <v>56</v>
      </c>
      <c r="C164" s="25" t="s">
        <v>18</v>
      </c>
      <c r="D164" s="25" t="s">
        <v>148</v>
      </c>
      <c r="E164" s="25" t="s">
        <v>50</v>
      </c>
      <c r="F164" s="23">
        <f t="shared" si="16"/>
        <v>88.7</v>
      </c>
      <c r="G164" s="26">
        <f t="shared" si="16"/>
        <v>48.4</v>
      </c>
      <c r="H164" s="42">
        <f t="shared" si="13"/>
        <v>54.56595264937994</v>
      </c>
    </row>
    <row r="165" spans="1:8" ht="24" customHeight="1">
      <c r="A165" s="24" t="s">
        <v>84</v>
      </c>
      <c r="B165" s="25" t="s">
        <v>56</v>
      </c>
      <c r="C165" s="25" t="s">
        <v>18</v>
      </c>
      <c r="D165" s="25" t="s">
        <v>148</v>
      </c>
      <c r="E165" s="25" t="s">
        <v>83</v>
      </c>
      <c r="F165" s="23">
        <v>88.7</v>
      </c>
      <c r="G165" s="26">
        <v>48.4</v>
      </c>
      <c r="H165" s="23">
        <f t="shared" si="13"/>
        <v>54.56595264937994</v>
      </c>
    </row>
    <row r="166" spans="1:8" ht="12.75">
      <c r="A166" s="24" t="s">
        <v>54</v>
      </c>
      <c r="B166" s="25"/>
      <c r="C166" s="25"/>
      <c r="D166" s="25"/>
      <c r="E166" s="25"/>
      <c r="F166" s="37">
        <v>22089.8</v>
      </c>
      <c r="G166" s="23">
        <v>19326.7</v>
      </c>
      <c r="H166" s="23">
        <f t="shared" si="13"/>
        <v>87.49151191952848</v>
      </c>
    </row>
    <row r="167" spans="1:8" ht="12.75">
      <c r="A167" s="32"/>
      <c r="B167" s="33"/>
      <c r="C167" s="33"/>
      <c r="D167" s="33"/>
      <c r="E167" s="33"/>
      <c r="F167" s="33"/>
      <c r="G167" s="6"/>
      <c r="H167" s="34"/>
    </row>
    <row r="168" spans="1:8" ht="12.75">
      <c r="A168" s="35"/>
      <c r="B168" s="33"/>
      <c r="C168" s="33"/>
      <c r="D168" s="33"/>
      <c r="E168" s="33"/>
      <c r="F168" s="33"/>
      <c r="G168" s="6"/>
      <c r="H168" s="6"/>
    </row>
    <row r="169" spans="1:8" ht="12.75">
      <c r="A169" s="35" t="s">
        <v>80</v>
      </c>
      <c r="B169" s="33"/>
      <c r="C169" s="33"/>
      <c r="D169" s="33"/>
      <c r="E169" s="33" t="s">
        <v>81</v>
      </c>
      <c r="F169" s="33"/>
      <c r="G169" s="6"/>
      <c r="H169" s="6"/>
    </row>
    <row r="170" spans="1:6" ht="12.75">
      <c r="A170" s="2"/>
      <c r="B170" s="1"/>
      <c r="D170" s="1"/>
      <c r="E170" s="1"/>
      <c r="F170" s="1"/>
    </row>
    <row r="171" spans="1:6" ht="12.75">
      <c r="A171" s="3"/>
      <c r="B171" s="1"/>
      <c r="D171" s="1"/>
      <c r="E171" s="1"/>
      <c r="F171" s="1"/>
    </row>
    <row r="172" spans="1:6" ht="12.75">
      <c r="A172" s="2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</sheetData>
  <sheetProtection/>
  <mergeCells count="20">
    <mergeCell ref="G13:G15"/>
    <mergeCell ref="H13:H15"/>
    <mergeCell ref="A14:A15"/>
    <mergeCell ref="B14:B15"/>
    <mergeCell ref="C14:C15"/>
    <mergeCell ref="D14:D15"/>
    <mergeCell ref="E14:E15"/>
    <mergeCell ref="F14:F15"/>
    <mergeCell ref="A7:F7"/>
    <mergeCell ref="A8:F8"/>
    <mergeCell ref="A9:F9"/>
    <mergeCell ref="A10:F10"/>
    <mergeCell ref="A11:E11"/>
    <mergeCell ref="A12:E12"/>
    <mergeCell ref="A1:F1"/>
    <mergeCell ref="A2:H2"/>
    <mergeCell ref="A3:H3"/>
    <mergeCell ref="A4:H4"/>
    <mergeCell ref="A5:H5"/>
    <mergeCell ref="A6:F6"/>
  </mergeCells>
  <hyperlinks>
    <hyperlink ref="E13" location="_ftn4" display="_ftn4"/>
    <hyperlink ref="A169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2021-02-17T07:16:25Z</cp:lastPrinted>
  <dcterms:created xsi:type="dcterms:W3CDTF">2007-11-15T15:56:07Z</dcterms:created>
  <dcterms:modified xsi:type="dcterms:W3CDTF">2022-06-23T01:31:34Z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