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19" sheetId="1" r:id="rId1"/>
  </sheets>
  <definedNames>
    <definedName name="_xlnm.Print_Titles" localSheetId="0">'2019'!$9:$9</definedName>
  </definedNames>
  <calcPr fullCalcOnLoad="1"/>
</workbook>
</file>

<file path=xl/sharedStrings.xml><?xml version="1.0" encoding="utf-8"?>
<sst xmlns="http://schemas.openxmlformats.org/spreadsheetml/2006/main" count="340" uniqueCount="189">
  <si>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</si>
  <si>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</si>
  <si>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</si>
  <si>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</si>
  <si>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</si>
  <si>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</si>
  <si>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</si>
  <si>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</si>
  <si>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</si>
  <si>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</si>
  <si>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</si>
  <si>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</si>
  <si>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</si>
  <si>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</si>
  <si>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</si>
  <si>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</si>
  <si>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</si>
  <si>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</si>
  <si>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</si>
  <si>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</si>
  <si>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</si>
  <si>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</si>
  <si>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</si>
  <si>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</si>
  <si>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</si>
  <si>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</si>
  <si>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</si>
  <si>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</si>
  <si>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</si>
  <si>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</si>
  <si>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</si>
  <si>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</si>
  <si>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</si>
  <si>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</si>
  <si>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</si>
  <si>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</si>
  <si>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</si>
  <si>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</si>
  <si>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</si>
  <si>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</si>
  <si>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</si>
  <si>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</si>
  <si>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</si>
  <si>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</si>
  <si>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</si>
  <si>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</si>
  <si>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</si>
  <si>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</si>
  <si>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</si>
  <si>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</si>
  <si>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</si>
  <si>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</si>
  <si>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</si>
  <si>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</si>
  <si>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</si>
  <si>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</si>
  <si>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</si>
  <si>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</si>
  <si>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</si>
  <si>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</si>
  <si>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</si>
  <si>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</si>
  <si>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</si>
  <si>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</si>
  <si>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</si>
  <si>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</si>
  <si>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</si>
  <si>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</si>
  <si>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</si>
  <si>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</si>
  <si>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</si>
  <si>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</si>
  <si>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</si>
  <si>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</si>
  <si>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</si>
  <si>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</si>
  <si>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</si>
  <si>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</si>
  <si>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</si>
  <si>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</si>
  <si>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</si>
  <si>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</si>
  <si>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</si>
  <si>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</si>
  <si>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</si>
  <si>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</si>
  <si>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</si>
  <si>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</si>
  <si>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</si>
  <si>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</si>
  <si>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</si>
  <si>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</si>
  <si>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</si>
  <si>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</si>
  <si>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</si>
  <si>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</si>
  <si>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</si>
  <si>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</si>
  <si>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</si>
  <si>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</si>
  <si>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</si>
  <si>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</si>
  <si>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</si>
  <si>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</si>
  <si>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</si>
  <si>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</si>
  <si>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</si>
  <si>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</si>
  <si>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</si>
  <si>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</si>
  <si>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</si>
  <si>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</si>
  <si>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</si>
  <si>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</si>
  <si>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Налог на доходы физических лиц с доходов 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</si>
  <si>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 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</si>
  <si>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</si>
  <si>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</si>
  <si>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</si>
  <si>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</si>
  <si>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</si>
  <si>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на 2019 год</t>
  </si>
  <si>
    <t>2 02 35118 10</t>
  </si>
  <si>
    <t>2 02 35118 00</t>
  </si>
  <si>
    <t>2 02 15001 10</t>
  </si>
  <si>
    <t>2 02 15001 00</t>
  </si>
  <si>
    <t>2 02 15000 00</t>
  </si>
  <si>
    <t>150</t>
  </si>
  <si>
    <t>1 03 02231 01</t>
  </si>
  <si>
    <t>1 03 02241 01</t>
  </si>
  <si>
    <t>1 03 02251 01</t>
  </si>
  <si>
    <t>1 03 02261 01</t>
  </si>
  <si>
    <t>Приложение № 2</t>
  </si>
  <si>
    <t>2 02 15002 10</t>
  </si>
  <si>
    <t>2 02 25467 10</t>
  </si>
  <si>
    <t>2 02 20041 10</t>
  </si>
  <si>
    <t>2 02 30024 10</t>
  </si>
  <si>
    <t>2 02 30024 00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</si>
  <si>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</si>
  <si>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выполение передаваемых полномочий субъектов Российской Федерации</t>
  </si>
  <si>
    <t>2 02 20000 00</t>
  </si>
  <si>
    <t>2 02 20041 00</t>
  </si>
  <si>
    <t>Субсидии бюджетам бюджетной системы Российской Федерации(межбюджетные субсидии)</t>
  </si>
  <si>
    <t>Дотации бюджетам на поддержку мер по обеспечению сбалансированности бюджетов</t>
  </si>
  <si>
    <t>2 02 15002 00</t>
  </si>
  <si>
    <t>2 02 25467 00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</si>
  <si>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</si>
  <si>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</si>
  <si>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сельских поселений на поддержку мер по обеспечению сбалансированности бюджетов</t>
  </si>
  <si>
    <t>Субсидии бюджетам на стороительство, модорнизацию, ремонт и содержание автомобильных дорог общего пользования , в том числе дорог в поселениях (эа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</si>
  <si>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</si>
  <si>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2 02 30000 00</t>
  </si>
  <si>
    <t>Субвенции бюджетам бюджетной системы Российской Федерации</t>
  </si>
  <si>
    <t>%исполнения</t>
  </si>
  <si>
    <t>2 02 29999 10</t>
  </si>
  <si>
    <t>2 02 29999 00</t>
  </si>
  <si>
    <t>Прочие субсидии</t>
  </si>
  <si>
    <t>Прочие субсидии бюджетам сельских поселений</t>
  </si>
  <si>
    <t>1 01 02020 01</t>
  </si>
  <si>
    <t>2 19 00000 00</t>
  </si>
  <si>
    <t>2 02 45160 00</t>
  </si>
  <si>
    <t>2 02 45160 10</t>
  </si>
  <si>
    <t>Иные межбюджетные трансферты</t>
  </si>
  <si>
    <t>Возврат остатков субсидий ,субвенций  и иных межбюджетных трансфертов, имеющих целевое назначение прошлых лет</t>
  </si>
  <si>
    <t>Возврат остатков субсидий ,субвенций  и иных межбюджетных трансфертов, имеющих целевое назначение прошлых лет из бюджетов сельских поселений</t>
  </si>
  <si>
    <t>2 19 00010 10</t>
  </si>
  <si>
    <t xml:space="preserve">Межбюджетные трансферты ,передаваемык бюджетам для компенсации дополнительных расходжов , возникших в результате решений, принятых органами власти  другого уровня </t>
  </si>
  <si>
    <t xml:space="preserve">Межбюджетные трансферты ,передаваемые бюджетам сельских поселений для компенсации дополнительных расходов , возникших в результате решений, принятых органами власти другого уровня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</si>
  <si>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</si>
  <si>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исполнение за 3 кв.19г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</si>
  <si>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</si>
  <si>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</si>
  <si>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 компенсации затрат государства</t>
  </si>
  <si>
    <t>Прочие доходы от  компенсации затрат бюджетов сельских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</si>
  <si>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</si>
  <si>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</si>
  <si>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</si>
  <si>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1 13 00000 00</t>
  </si>
  <si>
    <t>1 13 02000 00</t>
  </si>
  <si>
    <t>130</t>
  </si>
  <si>
    <t>1 13 02990 00</t>
  </si>
  <si>
    <t>1 13 02995 10</t>
  </si>
  <si>
    <t>1 17 00000 00</t>
  </si>
  <si>
    <t>1 17 01000 00</t>
  </si>
  <si>
    <t>180</t>
  </si>
  <si>
    <t>1 17 01050 10</t>
  </si>
  <si>
    <t xml:space="preserve">                                                                                                     от 14 . 11 .  2019г №121</t>
  </si>
  <si>
    <t>1 06 06033 10</t>
  </si>
  <si>
    <t xml:space="preserve">                                                                                                                      Бондаревского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</si>
</sst>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&quot;р.&quot;"/>
    <numFmt numFmtId="170" formatCode="#,##0.0"/>
    <numFmt numFmtId="171" formatCode="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9" fontId="22" fillId="0" borderId="14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71" fontId="22" fillId="0" borderId="10" xfId="0" applyNumberFormat="1" applyFont="1" applyFill="1" applyBorder="1" applyAlignment="1">
      <alignment horizontal="right" vertical="top" shrinkToFit="1"/>
    </xf>
    <xf numFmtId="170" fontId="22" fillId="0" borderId="10" xfId="0" applyNumberFormat="1" applyFont="1" applyFill="1" applyBorder="1" applyAlignment="1">
      <alignment horizontal="right" vertical="top" shrinkToFit="1"/>
    </xf>
    <xf numFmtId="171" fontId="2" fillId="0" borderId="15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171" fontId="2" fillId="0" borderId="16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9" fontId="22" fillId="0" borderId="14" xfId="0" applyNumberFormat="1" applyFont="1" applyFill="1" applyBorder="1" applyAlignment="1">
      <alignment horizontal="center" vertical="top" shrinkToFit="1"/>
    </xf>
    <xf numFmtId="49" fontId="22" fillId="0" borderId="12" xfId="0" applyNumberFormat="1" applyFont="1" applyFill="1" applyBorder="1" applyAlignment="1">
      <alignment horizontal="left" vertical="top" shrinkToFit="1"/>
    </xf>
    <xf numFmtId="49" fontId="22" fillId="0" borderId="13" xfId="0" applyNumberFormat="1" applyFont="1" applyFill="1" applyBorder="1" applyAlignment="1">
      <alignment horizontal="left" vertical="top" shrinkToFit="1"/>
    </xf>
    <xf numFmtId="49" fontId="22" fillId="0" borderId="14" xfId="0" applyNumberFormat="1" applyFont="1" applyFill="1" applyBorder="1" applyAlignment="1">
      <alignment horizontal="left" vertical="top" shrinkToFi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showGridLines="0" tabSelected="1" workbookViewId="0" topLeftCell="A7">
      <selection activeCell="I35" sqref="I35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4:7" ht="15">
      <c r="D1" s="34"/>
      <c r="E1" s="4" t="s">
        <v>132</v>
      </c>
      <c r="F1" s="34"/>
      <c r="G1" s="34"/>
    </row>
    <row r="2" spans="4:7" ht="15">
      <c r="D2" s="34"/>
      <c r="E2" s="3" t="s">
        <v>78</v>
      </c>
      <c r="F2" s="34"/>
      <c r="G2" s="34"/>
    </row>
    <row r="3" spans="4:7" ht="15">
      <c r="D3" s="36" t="s">
        <v>188</v>
      </c>
      <c r="E3" s="36"/>
      <c r="F3" s="34"/>
      <c r="G3" s="34"/>
    </row>
    <row r="4" spans="4:7" ht="15">
      <c r="D4" s="36" t="s">
        <v>186</v>
      </c>
      <c r="E4" s="35"/>
      <c r="F4" s="34"/>
      <c r="G4" s="34"/>
    </row>
    <row r="5" spans="1:5" ht="15">
      <c r="A5" s="32" t="s">
        <v>77</v>
      </c>
      <c r="B5" s="32"/>
      <c r="C5" s="32"/>
      <c r="D5" s="32"/>
      <c r="E5" s="32"/>
    </row>
    <row r="6" spans="1:5" ht="15">
      <c r="A6" s="32" t="s">
        <v>91</v>
      </c>
      <c r="B6" s="32"/>
      <c r="C6" s="32"/>
      <c r="D6" s="32"/>
      <c r="E6" s="32"/>
    </row>
    <row r="7" spans="1:5" ht="15">
      <c r="A7" s="32" t="s">
        <v>121</v>
      </c>
      <c r="B7" s="32"/>
      <c r="C7" s="32"/>
      <c r="D7" s="32"/>
      <c r="E7" s="32"/>
    </row>
    <row r="8" spans="4:7" ht="15">
      <c r="D8" s="33"/>
      <c r="E8" s="33"/>
      <c r="G8" s="5"/>
    </row>
    <row r="9" spans="1:7" ht="45.75" customHeight="1">
      <c r="A9" s="22" t="s">
        <v>74</v>
      </c>
      <c r="B9" s="23"/>
      <c r="C9" s="24"/>
      <c r="D9" s="2" t="s">
        <v>75</v>
      </c>
      <c r="E9" s="2" t="s">
        <v>76</v>
      </c>
      <c r="F9" s="6" t="s">
        <v>169</v>
      </c>
      <c r="G9" s="7" t="s">
        <v>153</v>
      </c>
    </row>
    <row r="10" spans="1:7" ht="15">
      <c r="A10" s="8" t="s">
        <v>39</v>
      </c>
      <c r="B10" s="9" t="s">
        <v>2</v>
      </c>
      <c r="C10" s="10" t="s">
        <v>1</v>
      </c>
      <c r="D10" s="11" t="s">
        <v>0</v>
      </c>
      <c r="E10" s="12">
        <f>E11+E22+E25+E36+E33+E44+E16</f>
        <v>3147.3</v>
      </c>
      <c r="F10" s="12">
        <f>F11+F22+F25+F36+F33+F44+F16+F47+F51</f>
        <v>2577.3999999999996</v>
      </c>
      <c r="G10" s="13">
        <f>F10/E10*100</f>
        <v>81.892415721412</v>
      </c>
    </row>
    <row r="11" spans="1:7" ht="15" outlineLevel="1">
      <c r="A11" s="8" t="s">
        <v>40</v>
      </c>
      <c r="B11" s="9" t="s">
        <v>2</v>
      </c>
      <c r="C11" s="10" t="s">
        <v>1</v>
      </c>
      <c r="D11" s="11" t="s">
        <v>3</v>
      </c>
      <c r="E11" s="12">
        <f>E12</f>
        <v>525</v>
      </c>
      <c r="F11" s="12">
        <f>F12</f>
        <v>568.4</v>
      </c>
      <c r="G11" s="13">
        <f aca="true" t="shared" si="0" ref="G11:G84">F11/E11*100</f>
        <v>108.26666666666667</v>
      </c>
    </row>
    <row r="12" spans="1:7" ht="15" outlineLevel="2">
      <c r="A12" s="8" t="s">
        <v>41</v>
      </c>
      <c r="B12" s="9" t="s">
        <v>2</v>
      </c>
      <c r="C12" s="10" t="s">
        <v>5</v>
      </c>
      <c r="D12" s="11" t="s">
        <v>4</v>
      </c>
      <c r="E12" s="12">
        <f>E13+E15</f>
        <v>525</v>
      </c>
      <c r="F12" s="12">
        <f>F13+F15+F14</f>
        <v>568.4</v>
      </c>
      <c r="G12" s="13">
        <f t="shared" si="0"/>
        <v>108.26666666666667</v>
      </c>
    </row>
    <row r="13" spans="1:7" ht="51.75" customHeight="1" outlineLevel="3">
      <c r="A13" s="8" t="s">
        <v>42</v>
      </c>
      <c r="B13" s="9" t="s">
        <v>2</v>
      </c>
      <c r="C13" s="10" t="s">
        <v>5</v>
      </c>
      <c r="D13" s="11" t="s">
        <v>73</v>
      </c>
      <c r="E13" s="12">
        <v>515</v>
      </c>
      <c r="F13" s="12">
        <v>455.7</v>
      </c>
      <c r="G13" s="13">
        <f t="shared" si="0"/>
        <v>88.48543689320388</v>
      </c>
    </row>
    <row r="14" spans="1:7" ht="70.5" customHeight="1" outlineLevel="3">
      <c r="A14" s="8" t="s">
        <v>158</v>
      </c>
      <c r="B14" s="9" t="s">
        <v>2</v>
      </c>
      <c r="C14" s="10" t="s">
        <v>5</v>
      </c>
      <c r="D14" s="11" t="s">
        <v>168</v>
      </c>
      <c r="E14" s="12">
        <v>0</v>
      </c>
      <c r="F14" s="12">
        <v>72</v>
      </c>
      <c r="G14" s="13" t="e">
        <f t="shared" si="0"/>
        <v>#DIV/0!</v>
      </c>
    </row>
    <row r="15" spans="1:7" ht="32.25" customHeight="1" outlineLevel="3">
      <c r="A15" s="8" t="s">
        <v>113</v>
      </c>
      <c r="B15" s="9" t="s">
        <v>2</v>
      </c>
      <c r="C15" s="10" t="s">
        <v>5</v>
      </c>
      <c r="D15" s="11" t="s">
        <v>114</v>
      </c>
      <c r="E15" s="12">
        <v>10</v>
      </c>
      <c r="F15" s="12">
        <v>40.7</v>
      </c>
      <c r="G15" s="13">
        <f t="shared" si="0"/>
        <v>407</v>
      </c>
    </row>
    <row r="16" spans="1:7" ht="27" customHeight="1" outlineLevel="3">
      <c r="A16" s="8" t="s">
        <v>103</v>
      </c>
      <c r="B16" s="9" t="s">
        <v>2</v>
      </c>
      <c r="C16" s="10" t="s">
        <v>1</v>
      </c>
      <c r="D16" s="11" t="s">
        <v>107</v>
      </c>
      <c r="E16" s="12">
        <f>E17</f>
        <v>1680.9</v>
      </c>
      <c r="F16" s="12">
        <f>F17</f>
        <v>1241.6</v>
      </c>
      <c r="G16" s="13">
        <f t="shared" si="0"/>
        <v>73.86519126658337</v>
      </c>
    </row>
    <row r="17" spans="1:7" ht="27.75" customHeight="1" outlineLevel="3">
      <c r="A17" s="8" t="s">
        <v>108</v>
      </c>
      <c r="B17" s="9" t="s">
        <v>2</v>
      </c>
      <c r="C17" s="10" t="s">
        <v>5</v>
      </c>
      <c r="D17" s="11" t="s">
        <v>109</v>
      </c>
      <c r="E17" s="12">
        <f>E18+E19+E20+E21</f>
        <v>1680.9</v>
      </c>
      <c r="F17" s="12">
        <f>F18+F19+F20+F21</f>
        <v>1241.6</v>
      </c>
      <c r="G17" s="13">
        <f t="shared" si="0"/>
        <v>73.86519126658337</v>
      </c>
    </row>
    <row r="18" spans="1:7" ht="43.5" customHeight="1" outlineLevel="3">
      <c r="A18" s="8" t="s">
        <v>128</v>
      </c>
      <c r="B18" s="9" t="s">
        <v>2</v>
      </c>
      <c r="C18" s="10" t="s">
        <v>5</v>
      </c>
      <c r="D18" s="11" t="s">
        <v>104</v>
      </c>
      <c r="E18" s="12">
        <v>648.4</v>
      </c>
      <c r="F18" s="12">
        <v>562.1</v>
      </c>
      <c r="G18" s="13">
        <f t="shared" si="0"/>
        <v>86.69031462060457</v>
      </c>
    </row>
    <row r="19" spans="1:7" ht="56.25" customHeight="1" outlineLevel="3">
      <c r="A19" s="8" t="s">
        <v>129</v>
      </c>
      <c r="B19" s="9" t="s">
        <v>2</v>
      </c>
      <c r="C19" s="10" t="s">
        <v>5</v>
      </c>
      <c r="D19" s="11" t="s">
        <v>105</v>
      </c>
      <c r="E19" s="12">
        <v>4.1</v>
      </c>
      <c r="F19" s="12">
        <v>4.3</v>
      </c>
      <c r="G19" s="13">
        <f>F19/E19*100</f>
        <v>104.8780487804878</v>
      </c>
    </row>
    <row r="20" spans="1:7" ht="52.5" customHeight="1" outlineLevel="3">
      <c r="A20" s="8" t="s">
        <v>130</v>
      </c>
      <c r="B20" s="9" t="s">
        <v>2</v>
      </c>
      <c r="C20" s="10" t="s">
        <v>5</v>
      </c>
      <c r="D20" s="11" t="s">
        <v>106</v>
      </c>
      <c r="E20" s="12">
        <v>1028.4</v>
      </c>
      <c r="F20" s="12">
        <v>770.3</v>
      </c>
      <c r="G20" s="13">
        <f t="shared" si="0"/>
        <v>74.902761571373</v>
      </c>
    </row>
    <row r="21" spans="1:7" ht="54" customHeight="1" outlineLevel="3">
      <c r="A21" s="8" t="s">
        <v>131</v>
      </c>
      <c r="B21" s="9" t="s">
        <v>2</v>
      </c>
      <c r="C21" s="10" t="s">
        <v>5</v>
      </c>
      <c r="D21" s="11" t="s">
        <v>115</v>
      </c>
      <c r="E21" s="12">
        <v>0</v>
      </c>
      <c r="F21" s="12">
        <v>-95.1</v>
      </c>
      <c r="G21" s="13" t="e">
        <f t="shared" si="0"/>
        <v>#DIV/0!</v>
      </c>
    </row>
    <row r="22" spans="1:7" ht="15" outlineLevel="1">
      <c r="A22" s="8" t="s">
        <v>43</v>
      </c>
      <c r="B22" s="9" t="s">
        <v>2</v>
      </c>
      <c r="C22" s="10" t="s">
        <v>1</v>
      </c>
      <c r="D22" s="11" t="s">
        <v>6</v>
      </c>
      <c r="E22" s="12">
        <f>E23</f>
        <v>62</v>
      </c>
      <c r="F22" s="12">
        <f>F23</f>
        <v>99.3</v>
      </c>
      <c r="G22" s="13">
        <f t="shared" si="0"/>
        <v>160.16129032258064</v>
      </c>
    </row>
    <row r="23" spans="1:7" ht="15" outlineLevel="2">
      <c r="A23" s="8" t="s">
        <v>44</v>
      </c>
      <c r="B23" s="9" t="s">
        <v>2</v>
      </c>
      <c r="C23" s="10" t="s">
        <v>5</v>
      </c>
      <c r="D23" s="11" t="s">
        <v>7</v>
      </c>
      <c r="E23" s="12">
        <f>E24</f>
        <v>62</v>
      </c>
      <c r="F23" s="12">
        <f>F24</f>
        <v>99.3</v>
      </c>
      <c r="G23" s="13">
        <f t="shared" si="0"/>
        <v>160.16129032258064</v>
      </c>
    </row>
    <row r="24" spans="1:7" ht="15" outlineLevel="3">
      <c r="A24" s="8" t="s">
        <v>45</v>
      </c>
      <c r="B24" s="9" t="s">
        <v>2</v>
      </c>
      <c r="C24" s="10" t="s">
        <v>5</v>
      </c>
      <c r="D24" s="11" t="s">
        <v>8</v>
      </c>
      <c r="E24" s="12">
        <v>62</v>
      </c>
      <c r="F24" s="12">
        <v>99.3</v>
      </c>
      <c r="G24" s="13">
        <f t="shared" si="0"/>
        <v>160.16129032258064</v>
      </c>
    </row>
    <row r="25" spans="1:7" ht="15" outlineLevel="1">
      <c r="A25" s="8" t="s">
        <v>46</v>
      </c>
      <c r="B25" s="9" t="s">
        <v>2</v>
      </c>
      <c r="C25" s="10" t="s">
        <v>1</v>
      </c>
      <c r="D25" s="11" t="s">
        <v>9</v>
      </c>
      <c r="E25" s="12">
        <f>E26+E28</f>
        <v>870.4</v>
      </c>
      <c r="F25" s="12">
        <f>F26+F28</f>
        <v>593.9</v>
      </c>
      <c r="G25" s="13">
        <f t="shared" si="0"/>
        <v>68.23299632352942</v>
      </c>
    </row>
    <row r="26" spans="1:7" ht="15" outlineLevel="2">
      <c r="A26" s="8" t="s">
        <v>47</v>
      </c>
      <c r="B26" s="9" t="s">
        <v>2</v>
      </c>
      <c r="C26" s="10" t="s">
        <v>5</v>
      </c>
      <c r="D26" s="11" t="s">
        <v>10</v>
      </c>
      <c r="E26" s="12">
        <f>E27</f>
        <v>58</v>
      </c>
      <c r="F26" s="12">
        <f>F27</f>
        <v>31.4</v>
      </c>
      <c r="G26" s="13">
        <f t="shared" si="0"/>
        <v>54.137931034482754</v>
      </c>
    </row>
    <row r="27" spans="1:7" ht="25.5" outlineLevel="3">
      <c r="A27" s="8" t="s">
        <v>48</v>
      </c>
      <c r="B27" s="9" t="s">
        <v>2</v>
      </c>
      <c r="C27" s="10" t="s">
        <v>5</v>
      </c>
      <c r="D27" s="11" t="s">
        <v>99</v>
      </c>
      <c r="E27" s="12">
        <v>58</v>
      </c>
      <c r="F27" s="12">
        <v>31.4</v>
      </c>
      <c r="G27" s="13">
        <f t="shared" si="0"/>
        <v>54.137931034482754</v>
      </c>
    </row>
    <row r="28" spans="1:7" ht="15" outlineLevel="2">
      <c r="A28" s="8" t="s">
        <v>49</v>
      </c>
      <c r="B28" s="9" t="s">
        <v>2</v>
      </c>
      <c r="C28" s="10" t="s">
        <v>5</v>
      </c>
      <c r="D28" s="11" t="s">
        <v>11</v>
      </c>
      <c r="E28" s="12">
        <f>E29+E30</f>
        <v>812.4</v>
      </c>
      <c r="F28" s="12">
        <f>F29+F30</f>
        <v>562.5</v>
      </c>
      <c r="G28" s="13">
        <f t="shared" si="0"/>
        <v>69.23929098966026</v>
      </c>
    </row>
    <row r="29" spans="1:7" ht="15" outlineLevel="3">
      <c r="A29" s="8" t="s">
        <v>92</v>
      </c>
      <c r="B29" s="9" t="s">
        <v>2</v>
      </c>
      <c r="C29" s="10" t="s">
        <v>5</v>
      </c>
      <c r="D29" s="11" t="s">
        <v>93</v>
      </c>
      <c r="E29" s="12">
        <v>260</v>
      </c>
      <c r="F29" s="12">
        <v>412</v>
      </c>
      <c r="G29" s="13">
        <f t="shared" si="0"/>
        <v>158.46153846153845</v>
      </c>
    </row>
    <row r="30" spans="1:7" ht="25.5" outlineLevel="4">
      <c r="A30" s="8" t="s">
        <v>187</v>
      </c>
      <c r="B30" s="9" t="s">
        <v>2</v>
      </c>
      <c r="C30" s="10" t="s">
        <v>5</v>
      </c>
      <c r="D30" s="11" t="s">
        <v>94</v>
      </c>
      <c r="E30" s="12">
        <f>E31</f>
        <v>552.4</v>
      </c>
      <c r="F30" s="12">
        <f>F31</f>
        <v>150.5</v>
      </c>
      <c r="G30" s="13">
        <f t="shared" si="0"/>
        <v>27.244750181028245</v>
      </c>
    </row>
    <row r="31" spans="1:7" ht="15" outlineLevel="4">
      <c r="A31" s="8" t="s">
        <v>95</v>
      </c>
      <c r="B31" s="9" t="s">
        <v>2</v>
      </c>
      <c r="C31" s="10" t="s">
        <v>5</v>
      </c>
      <c r="D31" s="11" t="s">
        <v>96</v>
      </c>
      <c r="E31" s="12">
        <f>E32</f>
        <v>552.4</v>
      </c>
      <c r="F31" s="12">
        <f>F32</f>
        <v>150.5</v>
      </c>
      <c r="G31" s="13">
        <f t="shared" si="0"/>
        <v>27.244750181028245</v>
      </c>
    </row>
    <row r="32" spans="1:7" ht="25.5" outlineLevel="4">
      <c r="A32" s="8" t="s">
        <v>97</v>
      </c>
      <c r="B32" s="9" t="s">
        <v>2</v>
      </c>
      <c r="C32" s="10" t="s">
        <v>5</v>
      </c>
      <c r="D32" s="11" t="s">
        <v>98</v>
      </c>
      <c r="E32" s="12">
        <v>552.4</v>
      </c>
      <c r="F32" s="12">
        <v>150.5</v>
      </c>
      <c r="G32" s="13">
        <f t="shared" si="0"/>
        <v>27.244750181028245</v>
      </c>
    </row>
    <row r="33" spans="1:7" ht="15" outlineLevel="1">
      <c r="A33" s="8" t="s">
        <v>79</v>
      </c>
      <c r="B33" s="9" t="s">
        <v>2</v>
      </c>
      <c r="C33" s="10" t="s">
        <v>1</v>
      </c>
      <c r="D33" s="11" t="s">
        <v>80</v>
      </c>
      <c r="E33" s="12">
        <f>E34</f>
        <v>3</v>
      </c>
      <c r="F33" s="12">
        <f>F34</f>
        <v>1.4</v>
      </c>
      <c r="G33" s="13">
        <f t="shared" si="0"/>
        <v>46.666666666666664</v>
      </c>
    </row>
    <row r="34" spans="1:7" ht="39" customHeight="1" outlineLevel="2">
      <c r="A34" s="8" t="s">
        <v>81</v>
      </c>
      <c r="B34" s="9" t="s">
        <v>2</v>
      </c>
      <c r="C34" s="10" t="s">
        <v>5</v>
      </c>
      <c r="D34" s="11" t="s">
        <v>82</v>
      </c>
      <c r="E34" s="12">
        <f>E35</f>
        <v>3</v>
      </c>
      <c r="F34" s="12">
        <f>F35</f>
        <v>1.4</v>
      </c>
      <c r="G34" s="13">
        <f t="shared" si="0"/>
        <v>46.666666666666664</v>
      </c>
    </row>
    <row r="35" spans="1:7" ht="54.75" customHeight="1" outlineLevel="3">
      <c r="A35" s="8" t="s">
        <v>83</v>
      </c>
      <c r="B35" s="9" t="s">
        <v>2</v>
      </c>
      <c r="C35" s="10" t="s">
        <v>5</v>
      </c>
      <c r="D35" s="11" t="s">
        <v>84</v>
      </c>
      <c r="E35" s="12">
        <v>3</v>
      </c>
      <c r="F35" s="12">
        <v>1.4</v>
      </c>
      <c r="G35" s="13">
        <f>F35/E35*100</f>
        <v>46.666666666666664</v>
      </c>
    </row>
    <row r="36" spans="1:7" ht="25.5" outlineLevel="1">
      <c r="A36" s="8" t="s">
        <v>50</v>
      </c>
      <c r="B36" s="9" t="s">
        <v>2</v>
      </c>
      <c r="C36" s="10" t="s">
        <v>1</v>
      </c>
      <c r="D36" s="11" t="s">
        <v>12</v>
      </c>
      <c r="E36" s="12">
        <f aca="true" t="shared" si="1" ref="E36:F38">E37</f>
        <v>6</v>
      </c>
      <c r="F36" s="12">
        <f t="shared" si="1"/>
        <v>2.8</v>
      </c>
      <c r="G36" s="13">
        <f t="shared" si="0"/>
        <v>46.666666666666664</v>
      </c>
    </row>
    <row r="37" spans="1:7" ht="53.25" customHeight="1" outlineLevel="2">
      <c r="A37" s="8" t="s">
        <v>51</v>
      </c>
      <c r="B37" s="9" t="s">
        <v>2</v>
      </c>
      <c r="C37" s="10" t="s">
        <v>14</v>
      </c>
      <c r="D37" s="11" t="s">
        <v>13</v>
      </c>
      <c r="E37" s="12">
        <f t="shared" si="1"/>
        <v>6</v>
      </c>
      <c r="F37" s="12">
        <f t="shared" si="1"/>
        <v>2.8</v>
      </c>
      <c r="G37" s="13">
        <f t="shared" si="0"/>
        <v>46.666666666666664</v>
      </c>
    </row>
    <row r="38" spans="1:7" ht="51" outlineLevel="3">
      <c r="A38" s="8" t="s">
        <v>52</v>
      </c>
      <c r="B38" s="9" t="s">
        <v>2</v>
      </c>
      <c r="C38" s="10" t="s">
        <v>14</v>
      </c>
      <c r="D38" s="11" t="s">
        <v>15</v>
      </c>
      <c r="E38" s="12">
        <f t="shared" si="1"/>
        <v>6</v>
      </c>
      <c r="F38" s="12">
        <f t="shared" si="1"/>
        <v>2.8</v>
      </c>
      <c r="G38" s="13">
        <f>F38/E38*100</f>
        <v>46.666666666666664</v>
      </c>
    </row>
    <row r="39" spans="1:7" ht="42" customHeight="1" outlineLevel="4">
      <c r="A39" s="8" t="s">
        <v>53</v>
      </c>
      <c r="B39" s="9" t="s">
        <v>2</v>
      </c>
      <c r="C39" s="10" t="s">
        <v>14</v>
      </c>
      <c r="D39" s="11" t="s">
        <v>100</v>
      </c>
      <c r="E39" s="12">
        <v>6</v>
      </c>
      <c r="F39" s="12">
        <v>2.8</v>
      </c>
      <c r="G39" s="13">
        <f t="shared" si="0"/>
        <v>46.666666666666664</v>
      </c>
    </row>
    <row r="40" spans="1:7" ht="25.5" hidden="1" outlineLevel="1">
      <c r="A40" s="8" t="s">
        <v>54</v>
      </c>
      <c r="B40" s="9" t="s">
        <v>2</v>
      </c>
      <c r="C40" s="10" t="s">
        <v>1</v>
      </c>
      <c r="D40" s="11" t="s">
        <v>16</v>
      </c>
      <c r="E40" s="12">
        <f>E41</f>
        <v>0</v>
      </c>
      <c r="F40" s="14"/>
      <c r="G40" s="13" t="e">
        <f t="shared" si="0"/>
        <v>#DIV/0!</v>
      </c>
    </row>
    <row r="41" spans="1:7" ht="62.25" customHeight="1" hidden="1" outlineLevel="2">
      <c r="A41" s="8" t="s">
        <v>55</v>
      </c>
      <c r="B41" s="9" t="s">
        <v>2</v>
      </c>
      <c r="C41" s="10" t="s">
        <v>1</v>
      </c>
      <c r="D41" s="11" t="s">
        <v>110</v>
      </c>
      <c r="E41" s="12">
        <f>E42</f>
        <v>0</v>
      </c>
      <c r="F41" s="14"/>
      <c r="G41" s="13" t="e">
        <f t="shared" si="0"/>
        <v>#DIV/0!</v>
      </c>
    </row>
    <row r="42" spans="1:7" ht="51" hidden="1" outlineLevel="3">
      <c r="A42" s="8" t="s">
        <v>56</v>
      </c>
      <c r="B42" s="9" t="s">
        <v>2</v>
      </c>
      <c r="C42" s="10" t="s">
        <v>17</v>
      </c>
      <c r="D42" s="11" t="s">
        <v>111</v>
      </c>
      <c r="E42" s="12">
        <f>E43</f>
        <v>0</v>
      </c>
      <c r="F42" s="14"/>
      <c r="G42" s="13" t="e">
        <f t="shared" si="0"/>
        <v>#DIV/0!</v>
      </c>
    </row>
    <row r="43" spans="1:7" ht="51" hidden="1" outlineLevel="4">
      <c r="A43" s="8" t="s">
        <v>57</v>
      </c>
      <c r="B43" s="9" t="s">
        <v>2</v>
      </c>
      <c r="C43" s="10" t="s">
        <v>18</v>
      </c>
      <c r="D43" s="11" t="s">
        <v>112</v>
      </c>
      <c r="E43" s="12"/>
      <c r="F43" s="14"/>
      <c r="G43" s="13" t="e">
        <f t="shared" si="0"/>
        <v>#DIV/0!</v>
      </c>
    </row>
    <row r="44" spans="1:7" ht="15" hidden="1" outlineLevel="4">
      <c r="A44" s="25" t="s">
        <v>85</v>
      </c>
      <c r="B44" s="26"/>
      <c r="C44" s="27"/>
      <c r="D44" s="11" t="s">
        <v>86</v>
      </c>
      <c r="E44" s="12">
        <f>E45</f>
        <v>0</v>
      </c>
      <c r="F44" s="14"/>
      <c r="G44" s="13" t="e">
        <f t="shared" si="0"/>
        <v>#DIV/0!</v>
      </c>
    </row>
    <row r="45" spans="1:7" ht="15" hidden="1" outlineLevel="4">
      <c r="A45" s="28" t="s">
        <v>87</v>
      </c>
      <c r="B45" s="29"/>
      <c r="C45" s="30"/>
      <c r="D45" s="11" t="s">
        <v>88</v>
      </c>
      <c r="E45" s="12">
        <f>E46</f>
        <v>0</v>
      </c>
      <c r="F45" s="14"/>
      <c r="G45" s="13" t="e">
        <f t="shared" si="0"/>
        <v>#DIV/0!</v>
      </c>
    </row>
    <row r="46" spans="1:7" ht="15" hidden="1" outlineLevel="4">
      <c r="A46" s="28" t="s">
        <v>89</v>
      </c>
      <c r="B46" s="29"/>
      <c r="C46" s="30"/>
      <c r="D46" s="11" t="s">
        <v>90</v>
      </c>
      <c r="E46" s="12"/>
      <c r="F46" s="14"/>
      <c r="G46" s="13" t="e">
        <f t="shared" si="0"/>
        <v>#DIV/0!</v>
      </c>
    </row>
    <row r="47" spans="1:7" ht="15" outlineLevel="4">
      <c r="A47" s="8" t="s">
        <v>177</v>
      </c>
      <c r="B47" s="9" t="s">
        <v>2</v>
      </c>
      <c r="C47" s="10" t="s">
        <v>1</v>
      </c>
      <c r="D47" s="11" t="s">
        <v>170</v>
      </c>
      <c r="E47" s="12">
        <v>0</v>
      </c>
      <c r="F47" s="17">
        <f>F48</f>
        <v>69.4</v>
      </c>
      <c r="G47" s="13" t="e">
        <f t="shared" si="0"/>
        <v>#DIV/0!</v>
      </c>
    </row>
    <row r="48" spans="1:7" ht="15" outlineLevel="4">
      <c r="A48" s="8" t="s">
        <v>178</v>
      </c>
      <c r="B48" s="9" t="s">
        <v>2</v>
      </c>
      <c r="C48" s="10" t="s">
        <v>179</v>
      </c>
      <c r="D48" s="11" t="s">
        <v>171</v>
      </c>
      <c r="E48" s="12">
        <v>0</v>
      </c>
      <c r="F48" s="18">
        <f>F49</f>
        <v>69.4</v>
      </c>
      <c r="G48" s="13" t="e">
        <f t="shared" si="0"/>
        <v>#DIV/0!</v>
      </c>
    </row>
    <row r="49" spans="1:7" ht="15" outlineLevel="4">
      <c r="A49" s="8" t="s">
        <v>180</v>
      </c>
      <c r="B49" s="9" t="s">
        <v>2</v>
      </c>
      <c r="C49" s="10" t="s">
        <v>179</v>
      </c>
      <c r="D49" s="11" t="s">
        <v>172</v>
      </c>
      <c r="E49" s="12">
        <v>0</v>
      </c>
      <c r="F49" s="18">
        <f>F50</f>
        <v>69.4</v>
      </c>
      <c r="G49" s="13" t="e">
        <f t="shared" si="0"/>
        <v>#DIV/0!</v>
      </c>
    </row>
    <row r="50" spans="1:7" ht="15" outlineLevel="4">
      <c r="A50" s="8" t="s">
        <v>181</v>
      </c>
      <c r="B50" s="9" t="s">
        <v>2</v>
      </c>
      <c r="C50" s="10" t="s">
        <v>179</v>
      </c>
      <c r="D50" s="11" t="s">
        <v>173</v>
      </c>
      <c r="E50" s="12">
        <v>0</v>
      </c>
      <c r="F50" s="18">
        <v>69.4</v>
      </c>
      <c r="G50" s="13" t="e">
        <f t="shared" si="0"/>
        <v>#DIV/0!</v>
      </c>
    </row>
    <row r="51" spans="1:7" ht="15" outlineLevel="4">
      <c r="A51" s="8" t="s">
        <v>182</v>
      </c>
      <c r="B51" s="9" t="s">
        <v>2</v>
      </c>
      <c r="C51" s="10" t="s">
        <v>1</v>
      </c>
      <c r="D51" s="11" t="s">
        <v>174</v>
      </c>
      <c r="E51" s="12">
        <v>0</v>
      </c>
      <c r="F51" s="18">
        <f>F52</f>
        <v>0.6</v>
      </c>
      <c r="G51" s="13" t="e">
        <f t="shared" si="0"/>
        <v>#DIV/0!</v>
      </c>
    </row>
    <row r="52" spans="1:7" ht="15" outlineLevel="4">
      <c r="A52" s="8" t="s">
        <v>183</v>
      </c>
      <c r="B52" s="9" t="s">
        <v>2</v>
      </c>
      <c r="C52" s="10" t="s">
        <v>184</v>
      </c>
      <c r="D52" s="11" t="s">
        <v>175</v>
      </c>
      <c r="E52" s="12">
        <v>0</v>
      </c>
      <c r="F52" s="18">
        <f>F53</f>
        <v>0.6</v>
      </c>
      <c r="G52" s="13" t="e">
        <f t="shared" si="0"/>
        <v>#DIV/0!</v>
      </c>
    </row>
    <row r="53" spans="1:7" ht="15" outlineLevel="4">
      <c r="A53" s="8" t="s">
        <v>185</v>
      </c>
      <c r="B53" s="9" t="s">
        <v>2</v>
      </c>
      <c r="C53" s="10" t="s">
        <v>184</v>
      </c>
      <c r="D53" s="11" t="s">
        <v>176</v>
      </c>
      <c r="E53" s="12">
        <v>0</v>
      </c>
      <c r="F53" s="14">
        <v>0.6</v>
      </c>
      <c r="G53" s="13" t="e">
        <f t="shared" si="0"/>
        <v>#DIV/0!</v>
      </c>
    </row>
    <row r="54" spans="1:7" ht="15">
      <c r="A54" s="8" t="s">
        <v>58</v>
      </c>
      <c r="B54" s="9" t="s">
        <v>2</v>
      </c>
      <c r="C54" s="10" t="s">
        <v>1</v>
      </c>
      <c r="D54" s="11" t="s">
        <v>19</v>
      </c>
      <c r="E54" s="12">
        <f>E55</f>
        <v>11347.271</v>
      </c>
      <c r="F54" s="12">
        <f>F55+F90</f>
        <v>7396.900000000001</v>
      </c>
      <c r="G54" s="13">
        <f t="shared" si="0"/>
        <v>65.18659861036191</v>
      </c>
    </row>
    <row r="55" spans="1:7" ht="25.5" outlineLevel="1">
      <c r="A55" s="8" t="s">
        <v>59</v>
      </c>
      <c r="B55" s="9" t="s">
        <v>2</v>
      </c>
      <c r="C55" s="10" t="s">
        <v>1</v>
      </c>
      <c r="D55" s="11" t="s">
        <v>20</v>
      </c>
      <c r="E55" s="12">
        <f>E56+E74+E81+E88</f>
        <v>11347.271</v>
      </c>
      <c r="F55" s="12">
        <f>F56+F74+F81+F88</f>
        <v>7466.3</v>
      </c>
      <c r="G55" s="13">
        <f t="shared" si="0"/>
        <v>65.79819940847452</v>
      </c>
    </row>
    <row r="56" spans="1:7" ht="25.5" outlineLevel="2">
      <c r="A56" s="8" t="s">
        <v>126</v>
      </c>
      <c r="B56" s="9" t="s">
        <v>2</v>
      </c>
      <c r="C56" s="10" t="s">
        <v>127</v>
      </c>
      <c r="D56" s="11" t="s">
        <v>21</v>
      </c>
      <c r="E56" s="12">
        <f>E57+E72</f>
        <v>8494.5</v>
      </c>
      <c r="F56" s="12">
        <f>F57+F72</f>
        <v>6387.1</v>
      </c>
      <c r="G56" s="13">
        <f t="shared" si="0"/>
        <v>75.19100594502326</v>
      </c>
    </row>
    <row r="57" spans="1:7" ht="15" outlineLevel="3">
      <c r="A57" s="8" t="s">
        <v>125</v>
      </c>
      <c r="B57" s="9" t="s">
        <v>2</v>
      </c>
      <c r="C57" s="10" t="s">
        <v>127</v>
      </c>
      <c r="D57" s="11" t="s">
        <v>23</v>
      </c>
      <c r="E57" s="12">
        <f>E58</f>
        <v>8149</v>
      </c>
      <c r="F57" s="12">
        <f>F58</f>
        <v>6111.8</v>
      </c>
      <c r="G57" s="13">
        <f t="shared" si="0"/>
        <v>75.00061357221746</v>
      </c>
    </row>
    <row r="58" spans="1:7" ht="25.5" outlineLevel="4">
      <c r="A58" s="8" t="s">
        <v>124</v>
      </c>
      <c r="B58" s="9" t="s">
        <v>2</v>
      </c>
      <c r="C58" s="10" t="s">
        <v>127</v>
      </c>
      <c r="D58" s="11" t="s">
        <v>101</v>
      </c>
      <c r="E58" s="12">
        <v>8149</v>
      </c>
      <c r="F58" s="12">
        <v>6111.8</v>
      </c>
      <c r="G58" s="13">
        <f t="shared" si="0"/>
        <v>75.00061357221746</v>
      </c>
    </row>
    <row r="59" spans="1:7" ht="25.5" hidden="1" outlineLevel="3">
      <c r="A59" s="8" t="s">
        <v>60</v>
      </c>
      <c r="B59" s="9" t="s">
        <v>2</v>
      </c>
      <c r="C59" s="10" t="s">
        <v>22</v>
      </c>
      <c r="D59" s="11" t="s">
        <v>24</v>
      </c>
      <c r="E59" s="12">
        <v>1478</v>
      </c>
      <c r="F59" s="14"/>
      <c r="G59" s="13">
        <f>F59/E59*100</f>
        <v>0</v>
      </c>
    </row>
    <row r="60" spans="1:7" ht="25.5" hidden="1" outlineLevel="4">
      <c r="A60" s="8" t="s">
        <v>61</v>
      </c>
      <c r="B60" s="9" t="s">
        <v>2</v>
      </c>
      <c r="C60" s="10" t="s">
        <v>22</v>
      </c>
      <c r="D60" s="11" t="s">
        <v>25</v>
      </c>
      <c r="E60" s="12">
        <v>1478</v>
      </c>
      <c r="F60" s="14"/>
      <c r="G60" s="13">
        <f t="shared" si="0"/>
        <v>0</v>
      </c>
    </row>
    <row r="61" spans="1:7" ht="25.5" hidden="1" outlineLevel="2" collapsed="1">
      <c r="A61" s="8" t="s">
        <v>62</v>
      </c>
      <c r="B61" s="9" t="s">
        <v>2</v>
      </c>
      <c r="C61" s="10" t="s">
        <v>22</v>
      </c>
      <c r="D61" s="11" t="s">
        <v>26</v>
      </c>
      <c r="E61" s="12">
        <v>3018.55</v>
      </c>
      <c r="F61" s="14"/>
      <c r="G61" s="13">
        <f t="shared" si="0"/>
        <v>0</v>
      </c>
    </row>
    <row r="62" spans="1:7" ht="17.25" customHeight="1" hidden="1" outlineLevel="3">
      <c r="A62" s="8" t="s">
        <v>63</v>
      </c>
      <c r="B62" s="9" t="s">
        <v>2</v>
      </c>
      <c r="C62" s="10" t="s">
        <v>22</v>
      </c>
      <c r="D62" s="11" t="s">
        <v>27</v>
      </c>
      <c r="E62" s="12">
        <v>424</v>
      </c>
      <c r="F62" s="14"/>
      <c r="G62" s="13">
        <f t="shared" si="0"/>
        <v>0</v>
      </c>
    </row>
    <row r="63" spans="1:7" ht="25.5" hidden="1" outlineLevel="4">
      <c r="A63" s="8" t="s">
        <v>64</v>
      </c>
      <c r="B63" s="9" t="s">
        <v>2</v>
      </c>
      <c r="C63" s="10" t="s">
        <v>22</v>
      </c>
      <c r="D63" s="11" t="s">
        <v>28</v>
      </c>
      <c r="E63" s="12">
        <v>424</v>
      </c>
      <c r="F63" s="14"/>
      <c r="G63" s="13">
        <f t="shared" si="0"/>
        <v>0</v>
      </c>
    </row>
    <row r="64" spans="1:7" ht="46.5" customHeight="1" hidden="1" outlineLevel="3">
      <c r="A64" s="8" t="s">
        <v>65</v>
      </c>
      <c r="B64" s="9" t="s">
        <v>2</v>
      </c>
      <c r="C64" s="10" t="s">
        <v>22</v>
      </c>
      <c r="D64" s="11" t="s">
        <v>29</v>
      </c>
      <c r="E64" s="12">
        <v>1887.3</v>
      </c>
      <c r="F64" s="14"/>
      <c r="G64" s="13">
        <f t="shared" si="0"/>
        <v>0</v>
      </c>
    </row>
    <row r="65" spans="1:7" ht="25.5" hidden="1" outlineLevel="4">
      <c r="A65" s="8" t="s">
        <v>66</v>
      </c>
      <c r="B65" s="9" t="s">
        <v>2</v>
      </c>
      <c r="C65" s="10" t="s">
        <v>22</v>
      </c>
      <c r="D65" s="11" t="s">
        <v>30</v>
      </c>
      <c r="E65" s="12">
        <v>1887.3</v>
      </c>
      <c r="F65" s="14"/>
      <c r="G65" s="13">
        <f t="shared" si="0"/>
        <v>0</v>
      </c>
    </row>
    <row r="66" spans="1:7" ht="25.5" hidden="1" outlineLevel="3">
      <c r="A66" s="8" t="s">
        <v>67</v>
      </c>
      <c r="B66" s="9" t="s">
        <v>2</v>
      </c>
      <c r="C66" s="10" t="s">
        <v>22</v>
      </c>
      <c r="D66" s="11" t="s">
        <v>31</v>
      </c>
      <c r="E66" s="12">
        <v>636</v>
      </c>
      <c r="F66" s="14"/>
      <c r="G66" s="13">
        <f t="shared" si="0"/>
        <v>0</v>
      </c>
    </row>
    <row r="67" spans="1:7" ht="33.75" customHeight="1" hidden="1" outlineLevel="4">
      <c r="A67" s="8" t="s">
        <v>68</v>
      </c>
      <c r="B67" s="9" t="s">
        <v>2</v>
      </c>
      <c r="C67" s="10" t="s">
        <v>22</v>
      </c>
      <c r="D67" s="11" t="s">
        <v>32</v>
      </c>
      <c r="E67" s="12">
        <v>636</v>
      </c>
      <c r="F67" s="14"/>
      <c r="G67" s="13">
        <f>F67/E67*100</f>
        <v>0</v>
      </c>
    </row>
    <row r="68" spans="1:7" ht="32.25" customHeight="1" hidden="1" outlineLevel="3">
      <c r="A68" s="8" t="s">
        <v>69</v>
      </c>
      <c r="B68" s="9" t="s">
        <v>2</v>
      </c>
      <c r="C68" s="10" t="s">
        <v>22</v>
      </c>
      <c r="D68" s="11" t="s">
        <v>33</v>
      </c>
      <c r="E68" s="12">
        <v>71.25</v>
      </c>
      <c r="F68" s="14"/>
      <c r="G68" s="13">
        <f t="shared" si="0"/>
        <v>0</v>
      </c>
    </row>
    <row r="69" spans="1:7" ht="38.25" hidden="1" outlineLevel="4">
      <c r="A69" s="8" t="s">
        <v>70</v>
      </c>
      <c r="B69" s="9" t="s">
        <v>2</v>
      </c>
      <c r="C69" s="10" t="s">
        <v>22</v>
      </c>
      <c r="D69" s="11" t="s">
        <v>34</v>
      </c>
      <c r="E69" s="12">
        <v>71.25</v>
      </c>
      <c r="F69" s="14"/>
      <c r="G69" s="13">
        <f t="shared" si="0"/>
        <v>0</v>
      </c>
    </row>
    <row r="70" spans="1:7" ht="15" hidden="1" outlineLevel="3">
      <c r="A70" s="8" t="s">
        <v>71</v>
      </c>
      <c r="B70" s="9" t="s">
        <v>2</v>
      </c>
      <c r="C70" s="10" t="s">
        <v>22</v>
      </c>
      <c r="D70" s="11" t="s">
        <v>35</v>
      </c>
      <c r="E70" s="12">
        <v>0</v>
      </c>
      <c r="F70" s="14"/>
      <c r="G70" s="13" t="e">
        <f t="shared" si="0"/>
        <v>#DIV/0!</v>
      </c>
    </row>
    <row r="71" spans="1:7" ht="15" hidden="1" outlineLevel="4">
      <c r="A71" s="8" t="s">
        <v>72</v>
      </c>
      <c r="B71" s="9" t="s">
        <v>2</v>
      </c>
      <c r="C71" s="10" t="s">
        <v>22</v>
      </c>
      <c r="D71" s="11" t="s">
        <v>36</v>
      </c>
      <c r="E71" s="12">
        <v>0</v>
      </c>
      <c r="F71" s="14"/>
      <c r="G71" s="13" t="e">
        <f t="shared" si="0"/>
        <v>#DIV/0!</v>
      </c>
    </row>
    <row r="72" spans="1:7" ht="25.5" outlineLevel="4">
      <c r="A72" s="8" t="s">
        <v>144</v>
      </c>
      <c r="B72" s="9" t="s">
        <v>2</v>
      </c>
      <c r="C72" s="10" t="s">
        <v>127</v>
      </c>
      <c r="D72" s="11" t="s">
        <v>143</v>
      </c>
      <c r="E72" s="12">
        <f>E73</f>
        <v>345.5</v>
      </c>
      <c r="F72" s="12">
        <f>F73</f>
        <v>275.3</v>
      </c>
      <c r="G72" s="13">
        <f t="shared" si="0"/>
        <v>79.68162083936325</v>
      </c>
    </row>
    <row r="73" spans="1:7" ht="25.5" outlineLevel="4">
      <c r="A73" s="8" t="s">
        <v>133</v>
      </c>
      <c r="B73" s="9" t="s">
        <v>2</v>
      </c>
      <c r="C73" s="10" t="s">
        <v>127</v>
      </c>
      <c r="D73" s="11" t="s">
        <v>148</v>
      </c>
      <c r="E73" s="12">
        <v>345.5</v>
      </c>
      <c r="F73" s="12">
        <v>275.3</v>
      </c>
      <c r="G73" s="13">
        <f t="shared" si="0"/>
        <v>79.68162083936325</v>
      </c>
    </row>
    <row r="74" spans="1:7" ht="25.5" outlineLevel="4">
      <c r="A74" s="8" t="s">
        <v>140</v>
      </c>
      <c r="B74" s="9" t="s">
        <v>2</v>
      </c>
      <c r="C74" s="10" t="s">
        <v>127</v>
      </c>
      <c r="D74" s="11" t="s">
        <v>142</v>
      </c>
      <c r="E74" s="12">
        <f>E75+E77+E79</f>
        <v>2463.9</v>
      </c>
      <c r="F74" s="12">
        <f>F75+F77+F79</f>
        <v>762.9</v>
      </c>
      <c r="G74" s="13">
        <f t="shared" si="0"/>
        <v>30.963107268963835</v>
      </c>
    </row>
    <row r="75" spans="1:7" ht="38.25" outlineLevel="4">
      <c r="A75" s="8" t="s">
        <v>141</v>
      </c>
      <c r="B75" s="9" t="s">
        <v>2</v>
      </c>
      <c r="C75" s="10" t="s">
        <v>127</v>
      </c>
      <c r="D75" s="11" t="s">
        <v>149</v>
      </c>
      <c r="E75" s="12">
        <f>E76</f>
        <v>1530</v>
      </c>
      <c r="F75" s="12">
        <f>F76</f>
        <v>0</v>
      </c>
      <c r="G75" s="13">
        <f t="shared" si="0"/>
        <v>0</v>
      </c>
    </row>
    <row r="76" spans="1:7" ht="38.25" outlineLevel="4">
      <c r="A76" s="8" t="s">
        <v>135</v>
      </c>
      <c r="B76" s="9" t="s">
        <v>2</v>
      </c>
      <c r="C76" s="10" t="s">
        <v>127</v>
      </c>
      <c r="D76" s="11" t="s">
        <v>150</v>
      </c>
      <c r="E76" s="12">
        <v>1530</v>
      </c>
      <c r="F76" s="12">
        <v>0</v>
      </c>
      <c r="G76" s="13">
        <f t="shared" si="0"/>
        <v>0</v>
      </c>
    </row>
    <row r="77" spans="1:7" ht="38.25" outlineLevel="4">
      <c r="A77" s="8" t="s">
        <v>145</v>
      </c>
      <c r="B77" s="9" t="s">
        <v>2</v>
      </c>
      <c r="C77" s="10" t="s">
        <v>127</v>
      </c>
      <c r="D77" s="11" t="s">
        <v>146</v>
      </c>
      <c r="E77" s="12">
        <v>546.9</v>
      </c>
      <c r="F77" s="12">
        <v>546.9</v>
      </c>
      <c r="G77" s="13">
        <f t="shared" si="0"/>
        <v>100</v>
      </c>
    </row>
    <row r="78" spans="1:7" ht="38.25" outlineLevel="4">
      <c r="A78" s="8" t="s">
        <v>134</v>
      </c>
      <c r="B78" s="9" t="s">
        <v>2</v>
      </c>
      <c r="C78" s="10" t="s">
        <v>127</v>
      </c>
      <c r="D78" s="11" t="s">
        <v>147</v>
      </c>
      <c r="E78" s="12">
        <v>546.9</v>
      </c>
      <c r="F78" s="12">
        <v>546.9</v>
      </c>
      <c r="G78" s="13">
        <f>F78/E78*100</f>
        <v>100</v>
      </c>
    </row>
    <row r="79" spans="1:7" ht="15" outlineLevel="4">
      <c r="A79" s="8" t="s">
        <v>155</v>
      </c>
      <c r="B79" s="9" t="s">
        <v>2</v>
      </c>
      <c r="C79" s="10" t="s">
        <v>127</v>
      </c>
      <c r="D79" s="11" t="s">
        <v>156</v>
      </c>
      <c r="E79" s="12">
        <v>387</v>
      </c>
      <c r="F79" s="12">
        <v>216</v>
      </c>
      <c r="G79" s="13">
        <f>F79/E79*100</f>
        <v>55.81395348837209</v>
      </c>
    </row>
    <row r="80" spans="1:7" ht="15" outlineLevel="4">
      <c r="A80" s="8" t="s">
        <v>154</v>
      </c>
      <c r="B80" s="9" t="s">
        <v>2</v>
      </c>
      <c r="C80" s="10" t="s">
        <v>127</v>
      </c>
      <c r="D80" s="11" t="s">
        <v>157</v>
      </c>
      <c r="E80" s="12">
        <v>387</v>
      </c>
      <c r="F80" s="12">
        <v>216</v>
      </c>
      <c r="G80" s="13">
        <f>F80/E80*100</f>
        <v>55.81395348837209</v>
      </c>
    </row>
    <row r="81" spans="1:7" ht="15" outlineLevel="4">
      <c r="A81" s="8" t="s">
        <v>151</v>
      </c>
      <c r="B81" s="9" t="s">
        <v>2</v>
      </c>
      <c r="C81" s="10" t="s">
        <v>127</v>
      </c>
      <c r="D81" s="11" t="s">
        <v>152</v>
      </c>
      <c r="E81" s="12">
        <f>E82+E84+E86</f>
        <v>357.27099999999996</v>
      </c>
      <c r="F81" s="12">
        <f>F82+F84+F86</f>
        <v>284.7</v>
      </c>
      <c r="G81" s="13">
        <f t="shared" si="0"/>
        <v>79.68740815795293</v>
      </c>
    </row>
    <row r="82" spans="1:7" ht="25.5" outlineLevel="4">
      <c r="A82" s="8" t="s">
        <v>137</v>
      </c>
      <c r="B82" s="9" t="s">
        <v>2</v>
      </c>
      <c r="C82" s="10" t="s">
        <v>127</v>
      </c>
      <c r="D82" s="11" t="s">
        <v>139</v>
      </c>
      <c r="E82" s="12">
        <f>E83</f>
        <v>1</v>
      </c>
      <c r="F82" s="12">
        <f>F83</f>
        <v>0</v>
      </c>
      <c r="G82" s="13">
        <f t="shared" si="0"/>
        <v>0</v>
      </c>
    </row>
    <row r="83" spans="1:7" ht="25.5" outlineLevel="4">
      <c r="A83" s="8" t="s">
        <v>136</v>
      </c>
      <c r="B83" s="9" t="s">
        <v>2</v>
      </c>
      <c r="C83" s="10" t="s">
        <v>127</v>
      </c>
      <c r="D83" s="11" t="s">
        <v>138</v>
      </c>
      <c r="E83" s="12">
        <v>1</v>
      </c>
      <c r="F83" s="12">
        <v>0</v>
      </c>
      <c r="G83" s="13">
        <f t="shared" si="0"/>
        <v>0</v>
      </c>
    </row>
    <row r="84" spans="1:7" ht="25.5" outlineLevel="2">
      <c r="A84" s="8" t="s">
        <v>123</v>
      </c>
      <c r="B84" s="9" t="s">
        <v>2</v>
      </c>
      <c r="C84" s="10" t="s">
        <v>127</v>
      </c>
      <c r="D84" s="11" t="s">
        <v>37</v>
      </c>
      <c r="E84" s="12">
        <f>E85</f>
        <v>297.4</v>
      </c>
      <c r="F84" s="12">
        <f>F85</f>
        <v>223.2</v>
      </c>
      <c r="G84" s="13">
        <f t="shared" si="0"/>
        <v>75.05043712172159</v>
      </c>
    </row>
    <row r="85" spans="1:7" ht="25.5" outlineLevel="3">
      <c r="A85" s="8" t="s">
        <v>122</v>
      </c>
      <c r="B85" s="9" t="s">
        <v>2</v>
      </c>
      <c r="C85" s="10" t="s">
        <v>127</v>
      </c>
      <c r="D85" s="11" t="s">
        <v>102</v>
      </c>
      <c r="E85" s="12">
        <v>297.4</v>
      </c>
      <c r="F85" s="12">
        <v>223.2</v>
      </c>
      <c r="G85" s="13">
        <f aca="true" t="shared" si="2" ref="G85:G93">F85/E85*100</f>
        <v>75.05043712172159</v>
      </c>
    </row>
    <row r="86" spans="1:7" ht="27.75" customHeight="1" outlineLevel="3">
      <c r="A86" s="8" t="s">
        <v>117</v>
      </c>
      <c r="B86" s="9" t="s">
        <v>2</v>
      </c>
      <c r="C86" s="10" t="s">
        <v>127</v>
      </c>
      <c r="D86" s="11" t="s">
        <v>120</v>
      </c>
      <c r="E86" s="12">
        <v>58.871</v>
      </c>
      <c r="F86" s="12">
        <v>61.5</v>
      </c>
      <c r="G86" s="13">
        <f t="shared" si="2"/>
        <v>104.46569618318019</v>
      </c>
    </row>
    <row r="87" spans="1:7" ht="25.5" outlineLevel="3">
      <c r="A87" s="8" t="s">
        <v>118</v>
      </c>
      <c r="B87" s="9" t="s">
        <v>2</v>
      </c>
      <c r="C87" s="10" t="s">
        <v>127</v>
      </c>
      <c r="D87" s="11" t="s">
        <v>119</v>
      </c>
      <c r="E87" s="12">
        <v>58.871</v>
      </c>
      <c r="F87" s="12">
        <v>61.5</v>
      </c>
      <c r="G87" s="13">
        <f t="shared" si="2"/>
        <v>104.46569618318019</v>
      </c>
    </row>
    <row r="88" spans="1:7" ht="15" outlineLevel="3">
      <c r="A88" s="8" t="s">
        <v>160</v>
      </c>
      <c r="B88" s="9" t="s">
        <v>2</v>
      </c>
      <c r="C88" s="10" t="s">
        <v>127</v>
      </c>
      <c r="D88" s="11" t="s">
        <v>162</v>
      </c>
      <c r="E88" s="12">
        <f>E89</f>
        <v>31.6</v>
      </c>
      <c r="F88" s="12">
        <f>F89</f>
        <v>31.6</v>
      </c>
      <c r="G88" s="13">
        <f t="shared" si="2"/>
        <v>100</v>
      </c>
    </row>
    <row r="89" spans="1:7" ht="38.25" outlineLevel="3">
      <c r="A89" s="8" t="s">
        <v>161</v>
      </c>
      <c r="B89" s="9" t="s">
        <v>2</v>
      </c>
      <c r="C89" s="10" t="s">
        <v>127</v>
      </c>
      <c r="D89" s="11" t="s">
        <v>166</v>
      </c>
      <c r="E89" s="12">
        <v>31.6</v>
      </c>
      <c r="F89" s="12">
        <v>31.6</v>
      </c>
      <c r="G89" s="13">
        <f t="shared" si="2"/>
        <v>100</v>
      </c>
    </row>
    <row r="90" spans="1:7" ht="38.25" outlineLevel="3">
      <c r="A90" s="8" t="s">
        <v>159</v>
      </c>
      <c r="B90" s="9" t="s">
        <v>2</v>
      </c>
      <c r="C90" s="10" t="s">
        <v>127</v>
      </c>
      <c r="D90" s="11" t="s">
        <v>167</v>
      </c>
      <c r="E90" s="12">
        <v>0</v>
      </c>
      <c r="F90" s="12">
        <v>-69.4</v>
      </c>
      <c r="G90" s="13" t="e">
        <f t="shared" si="2"/>
        <v>#DIV/0!</v>
      </c>
    </row>
    <row r="91" spans="1:7" ht="25.5" outlineLevel="3">
      <c r="A91" s="8" t="s">
        <v>159</v>
      </c>
      <c r="B91" s="9" t="s">
        <v>2</v>
      </c>
      <c r="C91" s="10" t="s">
        <v>127</v>
      </c>
      <c r="D91" s="11" t="s">
        <v>163</v>
      </c>
      <c r="E91" s="12">
        <v>0</v>
      </c>
      <c r="F91" s="12">
        <v>-69.4</v>
      </c>
      <c r="G91" s="13" t="e">
        <f t="shared" si="2"/>
        <v>#DIV/0!</v>
      </c>
    </row>
    <row r="92" spans="1:7" ht="25.5" outlineLevel="3">
      <c r="A92" s="8" t="s">
        <v>165</v>
      </c>
      <c r="B92" s="9" t="s">
        <v>2</v>
      </c>
      <c r="C92" s="10" t="s">
        <v>127</v>
      </c>
      <c r="D92" s="11" t="s">
        <v>164</v>
      </c>
      <c r="E92" s="12">
        <v>0</v>
      </c>
      <c r="F92" s="12">
        <v>-69.4</v>
      </c>
      <c r="G92" s="13" t="e">
        <f t="shared" si="2"/>
        <v>#DIV/0!</v>
      </c>
    </row>
    <row r="93" spans="1:7" ht="15">
      <c r="A93" s="31" t="s">
        <v>38</v>
      </c>
      <c r="B93" s="31"/>
      <c r="C93" s="31"/>
      <c r="D93" s="31"/>
      <c r="E93" s="12">
        <f>E10+E54</f>
        <v>14494.571</v>
      </c>
      <c r="F93" s="12">
        <f>F10+F54</f>
        <v>9974.3</v>
      </c>
      <c r="G93" s="13">
        <f t="shared" si="2"/>
        <v>68.8140407880992</v>
      </c>
    </row>
    <row r="94" spans="1:7" ht="15">
      <c r="A94" s="15"/>
      <c r="B94" s="15"/>
      <c r="C94" s="15"/>
      <c r="D94" s="15"/>
      <c r="E94" s="15"/>
      <c r="F94" s="16"/>
      <c r="G94" s="16"/>
    </row>
    <row r="95" spans="1:7" ht="38.25" customHeight="1">
      <c r="A95" s="16"/>
      <c r="B95" s="16"/>
      <c r="C95" s="16"/>
      <c r="D95" s="19"/>
      <c r="E95" s="19"/>
      <c r="F95" s="16"/>
      <c r="G95" s="16"/>
    </row>
    <row r="96" spans="1:7" ht="15">
      <c r="A96" s="16"/>
      <c r="B96" s="16"/>
      <c r="C96" s="16"/>
      <c r="D96" s="16"/>
      <c r="E96" s="16"/>
      <c r="F96" s="16"/>
      <c r="G96" s="16"/>
    </row>
    <row r="97" spans="1:7" ht="16.5" customHeight="1">
      <c r="A97" s="20" t="s">
        <v>116</v>
      </c>
      <c r="B97" s="21"/>
      <c r="C97" s="21"/>
      <c r="D97" s="21"/>
      <c r="E97" s="16"/>
      <c r="F97" s="16"/>
      <c r="G97" s="16"/>
    </row>
  </sheetData>
  <sheetProtection/>
  <mergeCells count="13">
    <mergeCell ref="D3:E3"/>
    <mergeCell ref="D4:E4"/>
    <mergeCell ref="A5:E5"/>
    <mergeCell ref="A6:E6"/>
    <mergeCell ref="A7:E7"/>
    <mergeCell ref="D8:E8"/>
    <mergeCell ref="D95:E95"/>
    <mergeCell ref="A97:D97"/>
    <mergeCell ref="A9:C9"/>
    <mergeCell ref="A44:C44"/>
    <mergeCell ref="A45:C45"/>
    <mergeCell ref="A46:C46"/>
    <mergeCell ref="A93:D93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2019-11-19T01:26:48Z</cp:lastPrinted>
  <dcterms:created xsi:type="dcterms:W3CDTF">2013-01-29T08:16:45Z</dcterms:created>
  <dcterms:modified xsi:type="dcterms:W3CDTF">2019-11-19T01:27:18Z</dcterms:modified>
  <cp:category/>
  <cp:version/>
  <cp:contentType/>
  <cp:contentStatus/>
</cp:coreProperties>
</file>