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520" windowHeight="11640" activeTab="0"/>
  </bookViews>
  <sheets>
    <sheet name="2023" sheetId="1" r:id="rId1"/>
  </sheets>
  <definedNames>
    <definedName name="_xlnm.Print_Titles" localSheetId="0">'2023'!$9:$9</definedName>
  </definedNames>
  <calcPr fullCalcOnLoad="1"/>
</workbook>
</file>

<file path=xl/sharedStrings.xml><?xml version="1.0" encoding="utf-8"?>
<sst xmlns="http://schemas.openxmlformats.org/spreadsheetml/2006/main" count="284" uniqueCount="159">
  <si>
    <t xml:space="preserve">      НАЛОГОВЫЕ И НЕНАЛОГОВЫЕ ДОХОДЫ</t>
  </si>
  <si>
    <t>000</t>
  </si>
  <si>
    <t>0000</t>
  </si>
  <si>
    <t xml:space="preserve">        НАЛОГИ НА ПРИБЫЛЬ, ДОХОДЫ</t>
  </si>
  <si>
    <t xml:space="preserve">          Налог на доходы физических лиц</t>
  </si>
  <si>
    <t>110</t>
  </si>
  <si>
    <t xml:space="preserve">        НАЛОГИ НА СОВОКУПНЫЙ ДОХОД</t>
  </si>
  <si>
    <t xml:space="preserve">          Единый сельскохозяйственный налог</t>
  </si>
  <si>
    <t xml:space="preserve">            Единый сельскохозяйственный налог</t>
  </si>
  <si>
    <t xml:space="preserve">        НАЛОГИ НА ИМУЩЕСТВО</t>
  </si>
  <si>
    <t xml:space="preserve">          Налог на имущество физических лиц</t>
  </si>
  <si>
    <t xml:space="preserve">          Земельный налог</t>
  </si>
  <si>
    <t xml:space="preserve">        ДОХОДЫ ОТ ПРОДАЖИ МАТЕРИАЛЬНЫХ И НЕМАТЕРИАЛЬНЫХ АКТИВОВ</t>
  </si>
  <si>
    <t>440</t>
  </si>
  <si>
    <t>410</t>
  </si>
  <si>
    <t xml:space="preserve">      БЕЗВОЗМЕЗДНЫЕ ПОСТУПЛЕНИЯ</t>
  </si>
  <si>
    <t xml:space="preserve">        БЕЗВОЗМЕЗДНЫЕ ПОСТУПЛЕНИЯ ОТ ДРУГИХ БЮДЖЕТОВ БЮДЖЕТНОЙ СИСТЕМЫ РОССИЙСКОЙ ФЕДЕРАЦИИ</t>
  </si>
  <si>
    <t>151</t>
  </si>
  <si>
    <t xml:space="preserve">            Дотации бюджетам на поддержку мер по обеспечению сбалансированности бюджетов</t>
  </si>
  <si>
    <t xml:space="preserve">              Дотации бюджетам поселений на поддержку мер по обеспечению сбалансированности бюджетов</t>
  </si>
  <si>
    <t xml:space="preserve">          Субсидии бюджетам субъектов Российской Федерации и муниципальных образований (межбюджетные субсидии)</t>
  </si>
  <si>
    <t xml:space="preserve">            Субсидии бюджетам на реформирование муниципальных финансов</t>
  </si>
  <si>
    <t xml:space="preserve">              Субсидии бюджетам поселений на реформирование муниципальных финансов</t>
  </si>
  <si>
    <t xml:space="preserve">            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</si>
  <si>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 xml:space="preserve">              Субсидии бюджетам поселений на бюджетные инвестиции в объекты капитального строительства собственности муниципальных образований</t>
  </si>
  <si>
    <t xml:space="preserve">            Субсидии бюджетам для обеспечения земельных участков коммунальной инфраструктурой в целях жилищного строительства</t>
  </si>
  <si>
    <t xml:space="preserve">              Субсидии бюджетам поселений для обеспечения земельных участков коммунальной инфраструктурой в целях жилищного строительства</t>
  </si>
  <si>
    <t xml:space="preserve">            Субсидии бюджетам на реализацию программы энергосбережения и повышения энергетической эффективности на период до 2020 года</t>
  </si>
  <si>
    <t xml:space="preserve">              Субсидии бюджетам поселений на реализацию программы энергосбережения и повышения энергетической эффективности на период до 2020 года</t>
  </si>
  <si>
    <t xml:space="preserve">            Прочие субсидии</t>
  </si>
  <si>
    <t xml:space="preserve">              Прочие субсидии бюджетам поселений</t>
  </si>
  <si>
    <t>Всего доходов:</t>
  </si>
  <si>
    <t>1 00 00000 00</t>
  </si>
  <si>
    <t>1 01 00000 00</t>
  </si>
  <si>
    <t>1 01 02000 01</t>
  </si>
  <si>
    <t>1 01 02010 01</t>
  </si>
  <si>
    <t>1 05 00000 00</t>
  </si>
  <si>
    <t>1 05 03000 01</t>
  </si>
  <si>
    <t>1 05 03010 01</t>
  </si>
  <si>
    <t>1 06 00000 00</t>
  </si>
  <si>
    <t>1 06 01000 00</t>
  </si>
  <si>
    <t>1 06 01030 10</t>
  </si>
  <si>
    <t>1 06 06000 00</t>
  </si>
  <si>
    <t>1 14 00000 00</t>
  </si>
  <si>
    <t>1 14 02000 00</t>
  </si>
  <si>
    <t>1 14 02050 10</t>
  </si>
  <si>
    <t>1 14 02052 10</t>
  </si>
  <si>
    <t>2 00 00000 00</t>
  </si>
  <si>
    <t>2 02 00000 00</t>
  </si>
  <si>
    <t>2 02 01003 00</t>
  </si>
  <si>
    <t>2 02 01003 10</t>
  </si>
  <si>
    <t>2 02 02000 00</t>
  </si>
  <si>
    <t>2 02 02003 00</t>
  </si>
  <si>
    <t>2 02 02003 10</t>
  </si>
  <si>
    <t>2 02 02077 00</t>
  </si>
  <si>
    <t>2 02 02077 10</t>
  </si>
  <si>
    <t>2 02 02080 00</t>
  </si>
  <si>
    <t>2 02 02080 10</t>
  </si>
  <si>
    <t>2 02 02150 00</t>
  </si>
  <si>
    <t>2 02 02150 10</t>
  </si>
  <si>
    <t>2 02 02999 00</t>
  </si>
  <si>
    <t>2 02 02999 10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</si>
  <si>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</si>
  <si>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Код дохода по бюджетной классификации</t>
  </si>
  <si>
    <t>Наименование показателя</t>
  </si>
  <si>
    <t xml:space="preserve"> к решению  Совета депутатов </t>
  </si>
  <si>
    <t>1 17 00000 00 0000 000</t>
  </si>
  <si>
    <t xml:space="preserve">        ПРОЧИЕ НЕНАЛОГОВЫЕ ДОХОДЫ</t>
  </si>
  <si>
    <t>1 17 14000 00 0000 180</t>
  </si>
  <si>
    <t xml:space="preserve">          Средства самообложения граждан</t>
  </si>
  <si>
    <t>1 17 14030 10 0000 180</t>
  </si>
  <si>
    <t xml:space="preserve">          Средства самообложения граждан, зачисляемые в бюджеты поселений</t>
  </si>
  <si>
    <t>по муниципальному образованию Бондаревский сельсовет</t>
  </si>
  <si>
    <t xml:space="preserve">                                                                                                  Бондаревского сельсовета</t>
  </si>
  <si>
    <t>1 06 06030 00</t>
  </si>
  <si>
    <t xml:space="preserve">            Земельный налог с организаций</t>
  </si>
  <si>
    <t xml:space="preserve">              Земельный налог с  организаций , обладающих земельным участком, расположенным в границах сельских поселений</t>
  </si>
  <si>
    <t>1 06 06040 00</t>
  </si>
  <si>
    <t xml:space="preserve">            Земельный налог с физических лиц</t>
  </si>
  <si>
    <t>1 06 06043 10</t>
  </si>
  <si>
    <t xml:space="preserve">              Земельный налог с физических лиц, обладающих земельным участком, расположенным в границах сельских поселений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</si>
  <si>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</si>
  <si>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1 03 00000 00</t>
  </si>
  <si>
    <t>1 03 02230 01</t>
  </si>
  <si>
    <t>1 03 02240 01</t>
  </si>
  <si>
    <t>1 03 02250 01</t>
  </si>
  <si>
    <t>НАЛОГИ НА  ТОВАРЫ  (РАБОТЫ, УСЛУГИ), РЕАЛИЗУЕМЫЕ  НА  ТЕРРИТОРИИ  РОССИЙСКОЙ  ФЕДЕРАЦИИ</t>
  </si>
  <si>
    <t>1 03 02000 01</t>
  </si>
  <si>
    <t>Акцизы по подакцизным товарам( продукции), произведенным на территории Российской Федерации</t>
  </si>
  <si>
    <t xml:space="preserve">        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</si>
  <si>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 xml:space="preserve">            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</t>
  </si>
  <si>
    <t xml:space="preserve">            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</t>
  </si>
  <si>
    <t>1 01 02030 01</t>
  </si>
  <si>
    <t>Глава Бондаревского сельсовета                                                               Е.В.Корнева</t>
  </si>
  <si>
    <t>2 02 35250 00</t>
  </si>
  <si>
    <t>2 02 35250 10</t>
  </si>
  <si>
    <t>Субвенции бюджетам сельских поселений на оплату жилищно-коммунальных услуг отдельным категориям граждан</t>
  </si>
  <si>
    <t>Субвенции бюджетам  на оплату жилищно-коммунальных услуг отдельным категориям граждан</t>
  </si>
  <si>
    <t>1 01 02020 01</t>
  </si>
  <si>
    <t>2 02 35118 10</t>
  </si>
  <si>
    <t>2 02 35118 00</t>
  </si>
  <si>
    <t>2 02 30000 00</t>
  </si>
  <si>
    <t xml:space="preserve">          Дотации бюджетам бюджетной системы Российской Федерации </t>
  </si>
  <si>
    <t>2 02 10000 00</t>
  </si>
  <si>
    <t xml:space="preserve">          Субвенции бюджетам бюджетной  системы Российской Федерации </t>
  </si>
  <si>
    <t>1 06 06033 10</t>
  </si>
  <si>
    <t>1 03 02251 01</t>
  </si>
  <si>
    <t>1 03 02241 01</t>
  </si>
  <si>
    <t>1 03 02231 01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</si>
  <si>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</si>
  <si>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</si>
  <si>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150</t>
  </si>
  <si>
    <t>2 02 29999 00</t>
  </si>
  <si>
    <t>2 02 30024 10</t>
  </si>
  <si>
    <t>2 02 30024 00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</si>
  <si>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</si>
  <si>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пономочий субъектов Российской Федерации</t>
  </si>
  <si>
    <t>Прочие субсидии</t>
  </si>
  <si>
    <t>2 02 29999 10</t>
  </si>
  <si>
    <t>Прочие субсидии бюджета сельских поселений</t>
  </si>
  <si>
    <t>2 02 20000 00</t>
  </si>
  <si>
    <t xml:space="preserve">              Дотации бюджетам  сельских поселений на выравнивание бюджетной обеспеченности из бюджетов муниципальных районов</t>
  </si>
  <si>
    <t>2 02 16001 00</t>
  </si>
  <si>
    <t>2 02 16001 10</t>
  </si>
  <si>
    <t>2 02 25299 10</t>
  </si>
  <si>
    <t>2 02 19999 10</t>
  </si>
  <si>
    <t>2 02 19999 00</t>
  </si>
  <si>
    <t>Прочие дотации</t>
  </si>
  <si>
    <t xml:space="preserve"> Прочие дотации бюджетам сельских поселений</t>
  </si>
  <si>
    <t>Субсидии бюджетам сельских поселений 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</si>
  <si>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2 02 25299 00</t>
  </si>
  <si>
    <t>Доходы от уплаты акцизов на моторные масла для дизельных и ( или) карбюраторных ( 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</si>
  <si>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</si>
  <si>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</si>
  <si>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          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</si>
  <si>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          Дотации на выравнивание бюджетной обеспеченности из бюджетов муниципальных районов, городских округов с внутригородским делением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</si>
  <si>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</t>
  </si>
  <si>
    <t xml:space="preserve">         Субсидии бюджетам бюджетной системы Российской Федерации (межбюджетные субсидии)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</si>
  <si>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</si>
  <si>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 или) карбюраторных ( 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</si>
  <si>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  Налог на доходы физических лиц с доходов, полученных от осуществления деятельности физическими лицами, зарегестрированными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 в соответствии со статьей 227 Налогового кодекса Российской Федерации</t>
  </si>
  <si>
    <t>Субсидии бюджетам   насофинансирование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</si>
  <si>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Приложение № 2</t>
  </si>
  <si>
    <t>Исполнение доходов</t>
  </si>
  <si>
    <t>% исполнения</t>
  </si>
  <si>
    <t>2 02 15002 00</t>
  </si>
  <si>
    <t>2 02 15002 10</t>
  </si>
  <si>
    <t>Дотации бюджетам на поддержку мер по обеспечению сбалансированности бюджетов</t>
  </si>
  <si>
    <t>Дотации бюджетам  сельских поселений на поддержку мер по обеспечению сбалансированности бюджетов</t>
  </si>
  <si>
    <t>2 02 49999 10</t>
  </si>
  <si>
    <t>2 02 49999 00</t>
  </si>
  <si>
    <t>2 02 40000 00</t>
  </si>
  <si>
    <t>Иные межбюджетные трансферты</t>
  </si>
  <si>
    <t>Причие межбюджетные трансферты, передаваемые бюджетам</t>
  </si>
  <si>
    <t>Причие межбюджетные трансферты, передаваемые бюджетам сельских поселений</t>
  </si>
  <si>
    <t>Сумма, тыс.руб.на 2023г</t>
  </si>
  <si>
    <t>за 3кв.2023 год</t>
  </si>
  <si>
    <t>испол за 3кв.23г</t>
  </si>
  <si>
    <t xml:space="preserve">                                                                                                   от  14    . 11   .  2023г №109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</si>
</sst>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_р_."/>
    <numFmt numFmtId="179" formatCode="#,##0.000"/>
    <numFmt numFmtId="180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>
      <alignment horizontal="left" wrapTex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top" shrinkToFit="1"/>
    </xf>
    <xf numFmtId="49" fontId="5" fillId="0" borderId="13" xfId="0" applyNumberFormat="1" applyFont="1" applyFill="1" applyBorder="1" applyAlignment="1">
      <alignment horizontal="center" vertical="top" shrinkToFit="1"/>
    </xf>
    <xf numFmtId="49" fontId="5" fillId="0" borderId="14" xfId="0" applyNumberFormat="1" applyFont="1" applyFill="1" applyBorder="1" applyAlignment="1">
      <alignment horizontal="center" vertical="top" shrinkToFi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top" wrapText="1"/>
    </xf>
    <xf numFmtId="0" fontId="41" fillId="0" borderId="11" xfId="0" applyFont="1" applyFill="1" applyBorder="1" applyAlignment="1">
      <alignment horizontal="left" vertical="top" wrapText="1"/>
    </xf>
    <xf numFmtId="0" fontId="41" fillId="0" borderId="11" xfId="0" applyFont="1" applyFill="1" applyBorder="1" applyAlignment="1">
      <alignment vertical="top" wrapText="1"/>
    </xf>
    <xf numFmtId="0" fontId="42" fillId="0" borderId="1" xfId="33" applyNumberFormat="1" applyFont="1" applyProtection="1">
      <alignment horizontal="left" wrapText="1"/>
      <protection/>
    </xf>
    <xf numFmtId="0" fontId="2" fillId="0" borderId="11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horizontal="right" vertical="top" shrinkToFit="1"/>
    </xf>
    <xf numFmtId="2" fontId="5" fillId="0" borderId="15" xfId="0" applyNumberFormat="1" applyFont="1" applyFill="1" applyBorder="1" applyAlignment="1">
      <alignment horizontal="right" vertical="top" shrinkToFit="1"/>
    </xf>
    <xf numFmtId="176" fontId="3" fillId="0" borderId="14" xfId="0" applyNumberFormat="1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3" fillId="0" borderId="15" xfId="0" applyNumberFormat="1" applyFont="1" applyFill="1" applyBorder="1" applyAlignment="1">
      <alignment/>
    </xf>
    <xf numFmtId="0" fontId="5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top" shrinkToFit="1"/>
    </xf>
    <xf numFmtId="49" fontId="5" fillId="0" borderId="13" xfId="0" applyNumberFormat="1" applyFont="1" applyFill="1" applyBorder="1" applyAlignment="1">
      <alignment horizontal="center" vertical="top" shrinkToFit="1"/>
    </xf>
    <xf numFmtId="49" fontId="5" fillId="0" borderId="14" xfId="0" applyNumberFormat="1" applyFont="1" applyFill="1" applyBorder="1" applyAlignment="1">
      <alignment horizontal="center" vertical="top" shrinkToFit="1"/>
    </xf>
    <xf numFmtId="49" fontId="5" fillId="0" borderId="12" xfId="0" applyNumberFormat="1" applyFont="1" applyFill="1" applyBorder="1" applyAlignment="1">
      <alignment horizontal="left" vertical="top" shrinkToFit="1"/>
    </xf>
    <xf numFmtId="49" fontId="5" fillId="0" borderId="13" xfId="0" applyNumberFormat="1" applyFont="1" applyFill="1" applyBorder="1" applyAlignment="1">
      <alignment horizontal="left" vertical="top" shrinkToFit="1"/>
    </xf>
    <xf numFmtId="49" fontId="5" fillId="0" borderId="14" xfId="0" applyNumberFormat="1" applyFont="1" applyFill="1" applyBorder="1" applyAlignment="1">
      <alignment horizontal="left" vertical="top" shrinkToFit="1"/>
    </xf>
    <xf numFmtId="0" fontId="5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showGridLines="0" tabSelected="1" zoomScalePageLayoutView="0" workbookViewId="0" topLeftCell="A1">
      <selection activeCell="H6" sqref="H6"/>
    </sheetView>
  </sheetViews>
  <sheetFormatPr defaultColWidth="9.140625" defaultRowHeight="15" outlineLevelRow="4"/>
  <cols>
    <col min="1" max="1" width="12.8515625" style="1" customWidth="1"/>
    <col min="2" max="2" width="4.8515625" style="1" customWidth="1"/>
    <col min="3" max="3" width="3.8515625" style="1" customWidth="1"/>
    <col min="4" max="4" width="69.28125" style="1" customWidth="1"/>
    <col min="5" max="5" width="11.00390625" style="1" customWidth="1"/>
    <col min="6" max="16384" width="9.140625" style="1" customWidth="1"/>
  </cols>
  <sheetData>
    <row r="1" spans="1:5" ht="13.5">
      <c r="A1" s="3"/>
      <c r="B1" s="3"/>
      <c r="C1" s="3"/>
      <c r="D1" s="3"/>
      <c r="E1" s="2" t="s">
        <v>142</v>
      </c>
    </row>
    <row r="2" spans="1:5" ht="13.5">
      <c r="A2" s="3"/>
      <c r="B2" s="3"/>
      <c r="C2" s="3"/>
      <c r="D2" s="3"/>
      <c r="E2" s="2" t="s">
        <v>65</v>
      </c>
    </row>
    <row r="3" spans="1:5" ht="14.25">
      <c r="A3" s="3"/>
      <c r="B3" s="3"/>
      <c r="C3" s="3"/>
      <c r="D3" s="37" t="s">
        <v>73</v>
      </c>
      <c r="E3" s="38"/>
    </row>
    <row r="4" spans="1:5" ht="14.25">
      <c r="A4" s="3"/>
      <c r="B4" s="3"/>
      <c r="C4" s="3"/>
      <c r="D4" s="37" t="s">
        <v>158</v>
      </c>
      <c r="E4" s="39"/>
    </row>
    <row r="5" spans="1:5" ht="13.5">
      <c r="A5" s="35" t="s">
        <v>143</v>
      </c>
      <c r="B5" s="35"/>
      <c r="C5" s="35"/>
      <c r="D5" s="35"/>
      <c r="E5" s="35"/>
    </row>
    <row r="6" spans="1:5" ht="13.5">
      <c r="A6" s="35" t="s">
        <v>72</v>
      </c>
      <c r="B6" s="35"/>
      <c r="C6" s="35"/>
      <c r="D6" s="35"/>
      <c r="E6" s="35"/>
    </row>
    <row r="7" spans="1:5" ht="13.5">
      <c r="A7" s="35" t="s">
        <v>156</v>
      </c>
      <c r="B7" s="35"/>
      <c r="C7" s="35"/>
      <c r="D7" s="35"/>
      <c r="E7" s="35"/>
    </row>
    <row r="8" spans="1:5" ht="13.5">
      <c r="A8" s="3"/>
      <c r="B8" s="3"/>
      <c r="C8" s="3"/>
      <c r="D8" s="36"/>
      <c r="E8" s="36"/>
    </row>
    <row r="9" spans="1:7" ht="45.75" customHeight="1">
      <c r="A9" s="25" t="s">
        <v>63</v>
      </c>
      <c r="B9" s="26"/>
      <c r="C9" s="27"/>
      <c r="D9" s="4" t="s">
        <v>64</v>
      </c>
      <c r="E9" s="4" t="s">
        <v>155</v>
      </c>
      <c r="F9" s="14" t="s">
        <v>157</v>
      </c>
      <c r="G9" s="15" t="s">
        <v>144</v>
      </c>
    </row>
    <row r="10" spans="1:7" ht="13.5">
      <c r="A10" s="5" t="s">
        <v>32</v>
      </c>
      <c r="B10" s="6" t="s">
        <v>2</v>
      </c>
      <c r="C10" s="7" t="s">
        <v>1</v>
      </c>
      <c r="D10" s="10" t="s">
        <v>0</v>
      </c>
      <c r="E10" s="16">
        <f>E11+E16+E24+E27</f>
        <v>4075.4</v>
      </c>
      <c r="F10" s="16">
        <f>F11+F16+F24+F27</f>
        <v>3010.7999999999997</v>
      </c>
      <c r="G10" s="18">
        <f>F10/E10*100</f>
        <v>73.87741080630121</v>
      </c>
    </row>
    <row r="11" spans="1:7" ht="13.5" outlineLevel="1">
      <c r="A11" s="5" t="s">
        <v>33</v>
      </c>
      <c r="B11" s="6" t="s">
        <v>2</v>
      </c>
      <c r="C11" s="7" t="s">
        <v>1</v>
      </c>
      <c r="D11" s="10" t="s">
        <v>3</v>
      </c>
      <c r="E11" s="16">
        <f>E12</f>
        <v>845</v>
      </c>
      <c r="F11" s="19">
        <f>F12</f>
        <v>654.1999999999999</v>
      </c>
      <c r="G11" s="18">
        <f aca="true" t="shared" si="0" ref="G11:G74">F11/E11*100</f>
        <v>77.42011834319526</v>
      </c>
    </row>
    <row r="12" spans="1:7" ht="13.5" outlineLevel="2">
      <c r="A12" s="5" t="s">
        <v>34</v>
      </c>
      <c r="B12" s="6" t="s">
        <v>2</v>
      </c>
      <c r="C12" s="7" t="s">
        <v>5</v>
      </c>
      <c r="D12" s="10" t="s">
        <v>4</v>
      </c>
      <c r="E12" s="16">
        <f>E13+E15+E14</f>
        <v>845</v>
      </c>
      <c r="F12" s="20">
        <f>F13+F14+F15</f>
        <v>654.1999999999999</v>
      </c>
      <c r="G12" s="18">
        <f t="shared" si="0"/>
        <v>77.42011834319526</v>
      </c>
    </row>
    <row r="13" spans="1:7" ht="54.75" customHeight="1" outlineLevel="3">
      <c r="A13" s="5" t="s">
        <v>35</v>
      </c>
      <c r="B13" s="6" t="s">
        <v>2</v>
      </c>
      <c r="C13" s="7" t="s">
        <v>5</v>
      </c>
      <c r="D13" s="8" t="s">
        <v>62</v>
      </c>
      <c r="E13" s="16">
        <v>835</v>
      </c>
      <c r="F13" s="19">
        <v>639.8</v>
      </c>
      <c r="G13" s="18">
        <f t="shared" si="0"/>
        <v>76.62275449101796</v>
      </c>
    </row>
    <row r="14" spans="1:7" ht="70.5" customHeight="1" outlineLevel="3">
      <c r="A14" s="5" t="s">
        <v>98</v>
      </c>
      <c r="B14" s="6" t="s">
        <v>2</v>
      </c>
      <c r="C14" s="7" t="s">
        <v>5</v>
      </c>
      <c r="D14" s="10" t="s">
        <v>140</v>
      </c>
      <c r="E14" s="16">
        <f>E15</f>
        <v>5</v>
      </c>
      <c r="F14" s="20">
        <v>-1</v>
      </c>
      <c r="G14" s="18">
        <f t="shared" si="0"/>
        <v>-20</v>
      </c>
    </row>
    <row r="15" spans="1:7" ht="31.5" customHeight="1" outlineLevel="3">
      <c r="A15" s="5" t="s">
        <v>92</v>
      </c>
      <c r="B15" s="6" t="s">
        <v>2</v>
      </c>
      <c r="C15" s="7" t="s">
        <v>5</v>
      </c>
      <c r="D15" s="10" t="s">
        <v>110</v>
      </c>
      <c r="E15" s="16">
        <v>5</v>
      </c>
      <c r="F15" s="19">
        <v>15.4</v>
      </c>
      <c r="G15" s="18">
        <f t="shared" si="0"/>
        <v>308</v>
      </c>
    </row>
    <row r="16" spans="1:7" ht="27.75" customHeight="1" outlineLevel="3">
      <c r="A16" s="5" t="s">
        <v>82</v>
      </c>
      <c r="B16" s="6" t="s">
        <v>2</v>
      </c>
      <c r="C16" s="7" t="s">
        <v>1</v>
      </c>
      <c r="D16" s="10" t="s">
        <v>86</v>
      </c>
      <c r="E16" s="16">
        <f>E17</f>
        <v>1990.4</v>
      </c>
      <c r="F16" s="20">
        <f>F17</f>
        <v>1719.6</v>
      </c>
      <c r="G16" s="18">
        <f t="shared" si="0"/>
        <v>86.39469453376205</v>
      </c>
    </row>
    <row r="17" spans="1:7" ht="28.5" customHeight="1" outlineLevel="3">
      <c r="A17" s="5" t="s">
        <v>87</v>
      </c>
      <c r="B17" s="6" t="s">
        <v>2</v>
      </c>
      <c r="C17" s="7" t="s">
        <v>5</v>
      </c>
      <c r="D17" s="8" t="s">
        <v>88</v>
      </c>
      <c r="E17" s="16">
        <f>E22+E20+E18</f>
        <v>1990.4</v>
      </c>
      <c r="F17" s="19">
        <f>F18+F20+F22</f>
        <v>1719.6</v>
      </c>
      <c r="G17" s="18">
        <f t="shared" si="0"/>
        <v>86.39469453376205</v>
      </c>
    </row>
    <row r="18" spans="1:7" ht="42" customHeight="1" outlineLevel="3">
      <c r="A18" s="5" t="s">
        <v>83</v>
      </c>
      <c r="B18" s="6" t="s">
        <v>2</v>
      </c>
      <c r="C18" s="7" t="s">
        <v>5</v>
      </c>
      <c r="D18" s="8" t="s">
        <v>136</v>
      </c>
      <c r="E18" s="16">
        <f>E19</f>
        <v>890.5</v>
      </c>
      <c r="F18" s="20">
        <f>F19</f>
        <v>880.8</v>
      </c>
      <c r="G18" s="18">
        <f t="shared" si="0"/>
        <v>98.91072431218416</v>
      </c>
    </row>
    <row r="19" spans="1:7" ht="71.25" customHeight="1" outlineLevel="3">
      <c r="A19" s="5" t="s">
        <v>108</v>
      </c>
      <c r="B19" s="6" t="s">
        <v>2</v>
      </c>
      <c r="C19" s="7" t="s">
        <v>5</v>
      </c>
      <c r="D19" s="8" t="s">
        <v>138</v>
      </c>
      <c r="E19" s="16">
        <v>890.5</v>
      </c>
      <c r="F19" s="21">
        <v>880.8</v>
      </c>
      <c r="G19" s="18">
        <f t="shared" si="0"/>
        <v>98.91072431218416</v>
      </c>
    </row>
    <row r="20" spans="1:7" ht="56.25" customHeight="1" outlineLevel="3">
      <c r="A20" s="5" t="s">
        <v>84</v>
      </c>
      <c r="B20" s="6" t="s">
        <v>2</v>
      </c>
      <c r="C20" s="7" t="s">
        <v>5</v>
      </c>
      <c r="D20" s="8" t="s">
        <v>131</v>
      </c>
      <c r="E20" s="16">
        <f>E21</f>
        <v>5</v>
      </c>
      <c r="F20" s="21">
        <f>F21</f>
        <v>4.7</v>
      </c>
      <c r="G20" s="18">
        <f t="shared" si="0"/>
        <v>94</v>
      </c>
    </row>
    <row r="21" spans="1:7" ht="79.5" customHeight="1" outlineLevel="3">
      <c r="A21" s="5" t="s">
        <v>107</v>
      </c>
      <c r="B21" s="6" t="s">
        <v>2</v>
      </c>
      <c r="C21" s="7" t="s">
        <v>5</v>
      </c>
      <c r="D21" s="8" t="s">
        <v>139</v>
      </c>
      <c r="E21" s="16">
        <v>5</v>
      </c>
      <c r="F21" s="20">
        <v>4.7</v>
      </c>
      <c r="G21" s="18">
        <f t="shared" si="0"/>
        <v>94</v>
      </c>
    </row>
    <row r="22" spans="1:7" ht="55.5" customHeight="1" outlineLevel="3">
      <c r="A22" s="5" t="s">
        <v>85</v>
      </c>
      <c r="B22" s="6" t="s">
        <v>2</v>
      </c>
      <c r="C22" s="7" t="s">
        <v>5</v>
      </c>
      <c r="D22" s="8" t="s">
        <v>109</v>
      </c>
      <c r="E22" s="16">
        <f>E23</f>
        <v>1094.9</v>
      </c>
      <c r="F22" s="20">
        <f>F23</f>
        <v>834.1</v>
      </c>
      <c r="G22" s="18">
        <f t="shared" si="0"/>
        <v>76.18047310256644</v>
      </c>
    </row>
    <row r="23" spans="1:7" ht="69" customHeight="1" outlineLevel="3">
      <c r="A23" s="5" t="s">
        <v>106</v>
      </c>
      <c r="B23" s="6" t="s">
        <v>2</v>
      </c>
      <c r="C23" s="7" t="s">
        <v>5</v>
      </c>
      <c r="D23" s="8" t="s">
        <v>132</v>
      </c>
      <c r="E23" s="16">
        <v>1094.9</v>
      </c>
      <c r="F23" s="20">
        <v>834.1</v>
      </c>
      <c r="G23" s="18">
        <f t="shared" si="0"/>
        <v>76.18047310256644</v>
      </c>
    </row>
    <row r="24" spans="1:7" ht="13.5" outlineLevel="1">
      <c r="A24" s="5" t="s">
        <v>36</v>
      </c>
      <c r="B24" s="6" t="s">
        <v>2</v>
      </c>
      <c r="C24" s="7" t="s">
        <v>1</v>
      </c>
      <c r="D24" s="8" t="s">
        <v>6</v>
      </c>
      <c r="E24" s="17">
        <f>E25</f>
        <v>110</v>
      </c>
      <c r="F24" s="20">
        <f>F25</f>
        <v>29.5</v>
      </c>
      <c r="G24" s="18">
        <f t="shared" si="0"/>
        <v>26.81818181818182</v>
      </c>
    </row>
    <row r="25" spans="1:7" ht="13.5" outlineLevel="2">
      <c r="A25" s="5" t="s">
        <v>37</v>
      </c>
      <c r="B25" s="6" t="s">
        <v>2</v>
      </c>
      <c r="C25" s="7" t="s">
        <v>5</v>
      </c>
      <c r="D25" s="8" t="s">
        <v>7</v>
      </c>
      <c r="E25" s="16">
        <f>E26</f>
        <v>110</v>
      </c>
      <c r="F25" s="20">
        <f>F26</f>
        <v>29.5</v>
      </c>
      <c r="G25" s="18">
        <f t="shared" si="0"/>
        <v>26.81818181818182</v>
      </c>
    </row>
    <row r="26" spans="1:7" ht="13.5" outlineLevel="3">
      <c r="A26" s="5" t="s">
        <v>38</v>
      </c>
      <c r="B26" s="6" t="s">
        <v>2</v>
      </c>
      <c r="C26" s="7" t="s">
        <v>5</v>
      </c>
      <c r="D26" s="8" t="s">
        <v>8</v>
      </c>
      <c r="E26" s="16">
        <v>110</v>
      </c>
      <c r="F26" s="20">
        <v>29.5</v>
      </c>
      <c r="G26" s="18">
        <f t="shared" si="0"/>
        <v>26.81818181818182</v>
      </c>
    </row>
    <row r="27" spans="1:7" ht="13.5" outlineLevel="1">
      <c r="A27" s="5" t="s">
        <v>39</v>
      </c>
      <c r="B27" s="6" t="s">
        <v>2</v>
      </c>
      <c r="C27" s="7" t="s">
        <v>1</v>
      </c>
      <c r="D27" s="8" t="s">
        <v>9</v>
      </c>
      <c r="E27" s="16">
        <f>E28+E30</f>
        <v>1130</v>
      </c>
      <c r="F27" s="20">
        <f>F28+F30</f>
        <v>607.5</v>
      </c>
      <c r="G27" s="18">
        <f t="shared" si="0"/>
        <v>53.76106194690266</v>
      </c>
    </row>
    <row r="28" spans="1:7" ht="13.5" outlineLevel="2">
      <c r="A28" s="5" t="s">
        <v>40</v>
      </c>
      <c r="B28" s="6" t="s">
        <v>2</v>
      </c>
      <c r="C28" s="7" t="s">
        <v>5</v>
      </c>
      <c r="D28" s="8" t="s">
        <v>10</v>
      </c>
      <c r="E28" s="16">
        <f>E29</f>
        <v>120</v>
      </c>
      <c r="F28" s="21">
        <f>F29</f>
        <v>27</v>
      </c>
      <c r="G28" s="18">
        <f t="shared" si="0"/>
        <v>22.5</v>
      </c>
    </row>
    <row r="29" spans="1:7" ht="26.25" outlineLevel="3">
      <c r="A29" s="5" t="s">
        <v>41</v>
      </c>
      <c r="B29" s="6" t="s">
        <v>2</v>
      </c>
      <c r="C29" s="7" t="s">
        <v>5</v>
      </c>
      <c r="D29" s="10" t="s">
        <v>81</v>
      </c>
      <c r="E29" s="16">
        <v>120</v>
      </c>
      <c r="F29" s="19">
        <v>27</v>
      </c>
      <c r="G29" s="18">
        <f t="shared" si="0"/>
        <v>22.5</v>
      </c>
    </row>
    <row r="30" spans="1:7" ht="13.5" outlineLevel="2">
      <c r="A30" s="5" t="s">
        <v>42</v>
      </c>
      <c r="B30" s="6" t="s">
        <v>2</v>
      </c>
      <c r="C30" s="7" t="s">
        <v>5</v>
      </c>
      <c r="D30" s="8" t="s">
        <v>11</v>
      </c>
      <c r="E30" s="16">
        <f>E31+E33</f>
        <v>1010</v>
      </c>
      <c r="F30" s="16">
        <f>F31+F33</f>
        <v>580.5</v>
      </c>
      <c r="G30" s="18">
        <f t="shared" si="0"/>
        <v>57.47524752475247</v>
      </c>
    </row>
    <row r="31" spans="1:7" ht="13.5" outlineLevel="3">
      <c r="A31" s="5" t="s">
        <v>74</v>
      </c>
      <c r="B31" s="6" t="s">
        <v>2</v>
      </c>
      <c r="C31" s="7" t="s">
        <v>5</v>
      </c>
      <c r="D31" s="8" t="s">
        <v>75</v>
      </c>
      <c r="E31" s="16">
        <f>E32</f>
        <v>370</v>
      </c>
      <c r="F31" s="21">
        <f>F32</f>
        <v>413.7</v>
      </c>
      <c r="G31" s="18">
        <f t="shared" si="0"/>
        <v>111.8108108108108</v>
      </c>
    </row>
    <row r="32" spans="1:7" ht="26.25" outlineLevel="4">
      <c r="A32" s="5" t="s">
        <v>105</v>
      </c>
      <c r="B32" s="6" t="s">
        <v>2</v>
      </c>
      <c r="C32" s="7" t="s">
        <v>5</v>
      </c>
      <c r="D32" s="8" t="s">
        <v>76</v>
      </c>
      <c r="E32" s="17">
        <v>370</v>
      </c>
      <c r="F32" s="21">
        <v>413.7</v>
      </c>
      <c r="G32" s="18">
        <f t="shared" si="0"/>
        <v>111.8108108108108</v>
      </c>
    </row>
    <row r="33" spans="1:7" ht="13.5" outlineLevel="4">
      <c r="A33" s="5" t="s">
        <v>77</v>
      </c>
      <c r="B33" s="6" t="s">
        <v>2</v>
      </c>
      <c r="C33" s="7" t="s">
        <v>5</v>
      </c>
      <c r="D33" s="8" t="s">
        <v>78</v>
      </c>
      <c r="E33" s="16">
        <f>E34</f>
        <v>640</v>
      </c>
      <c r="F33" s="20">
        <f>F34</f>
        <v>166.8</v>
      </c>
      <c r="G33" s="18">
        <f t="shared" si="0"/>
        <v>26.0625</v>
      </c>
    </row>
    <row r="34" spans="1:7" ht="26.25" outlineLevel="4">
      <c r="A34" s="5" t="s">
        <v>79</v>
      </c>
      <c r="B34" s="6" t="s">
        <v>2</v>
      </c>
      <c r="C34" s="7" t="s">
        <v>5</v>
      </c>
      <c r="D34" s="8" t="s">
        <v>80</v>
      </c>
      <c r="E34" s="16">
        <v>640</v>
      </c>
      <c r="F34" s="21">
        <v>166.8</v>
      </c>
      <c r="G34" s="18">
        <f t="shared" si="0"/>
        <v>26.0625</v>
      </c>
    </row>
    <row r="35" spans="1:7" ht="26.25" hidden="1" outlineLevel="1">
      <c r="A35" s="5" t="s">
        <v>43</v>
      </c>
      <c r="B35" s="6" t="s">
        <v>2</v>
      </c>
      <c r="C35" s="7" t="s">
        <v>1</v>
      </c>
      <c r="D35" s="8" t="s">
        <v>12</v>
      </c>
      <c r="E35" s="16">
        <f>E36</f>
        <v>0</v>
      </c>
      <c r="F35" s="19"/>
      <c r="G35" s="18" t="e">
        <f t="shared" si="0"/>
        <v>#DIV/0!</v>
      </c>
    </row>
    <row r="36" spans="1:7" ht="62.25" customHeight="1" hidden="1" outlineLevel="2">
      <c r="A36" s="5" t="s">
        <v>44</v>
      </c>
      <c r="B36" s="6" t="s">
        <v>2</v>
      </c>
      <c r="C36" s="7" t="s">
        <v>1</v>
      </c>
      <c r="D36" s="8" t="s">
        <v>89</v>
      </c>
      <c r="E36" s="16">
        <f>E37</f>
        <v>0</v>
      </c>
      <c r="F36" s="19"/>
      <c r="G36" s="18" t="e">
        <f t="shared" si="0"/>
        <v>#DIV/0!</v>
      </c>
    </row>
    <row r="37" spans="1:7" ht="52.5" hidden="1" outlineLevel="3">
      <c r="A37" s="5" t="s">
        <v>45</v>
      </c>
      <c r="B37" s="6" t="s">
        <v>2</v>
      </c>
      <c r="C37" s="7" t="s">
        <v>13</v>
      </c>
      <c r="D37" s="8" t="s">
        <v>90</v>
      </c>
      <c r="E37" s="16">
        <f>E38</f>
        <v>0</v>
      </c>
      <c r="F37" s="19"/>
      <c r="G37" s="18" t="e">
        <f t="shared" si="0"/>
        <v>#DIV/0!</v>
      </c>
    </row>
    <row r="38" spans="1:7" ht="52.5" hidden="1" outlineLevel="4">
      <c r="A38" s="5" t="s">
        <v>46</v>
      </c>
      <c r="B38" s="6" t="s">
        <v>2</v>
      </c>
      <c r="C38" s="7" t="s">
        <v>14</v>
      </c>
      <c r="D38" s="8" t="s">
        <v>91</v>
      </c>
      <c r="E38" s="16"/>
      <c r="F38" s="19"/>
      <c r="G38" s="18" t="e">
        <f t="shared" si="0"/>
        <v>#DIV/0!</v>
      </c>
    </row>
    <row r="39" spans="1:7" ht="13.5" hidden="1" outlineLevel="4">
      <c r="A39" s="28" t="s">
        <v>66</v>
      </c>
      <c r="B39" s="29"/>
      <c r="C39" s="30"/>
      <c r="D39" s="8" t="s">
        <v>67</v>
      </c>
      <c r="E39" s="16">
        <f>E40</f>
        <v>0</v>
      </c>
      <c r="F39" s="19"/>
      <c r="G39" s="18" t="e">
        <f t="shared" si="0"/>
        <v>#DIV/0!</v>
      </c>
    </row>
    <row r="40" spans="1:7" ht="13.5" hidden="1" outlineLevel="4">
      <c r="A40" s="31" t="s">
        <v>68</v>
      </c>
      <c r="B40" s="32"/>
      <c r="C40" s="33"/>
      <c r="D40" s="8" t="s">
        <v>69</v>
      </c>
      <c r="E40" s="16">
        <f>E41</f>
        <v>0</v>
      </c>
      <c r="F40" s="19"/>
      <c r="G40" s="18" t="e">
        <f t="shared" si="0"/>
        <v>#DIV/0!</v>
      </c>
    </row>
    <row r="41" spans="1:7" ht="13.5" hidden="1" outlineLevel="4">
      <c r="A41" s="31" t="s">
        <v>70</v>
      </c>
      <c r="B41" s="32"/>
      <c r="C41" s="33"/>
      <c r="D41" s="8" t="s">
        <v>71</v>
      </c>
      <c r="E41" s="16"/>
      <c r="F41" s="19"/>
      <c r="G41" s="18" t="e">
        <f t="shared" si="0"/>
        <v>#DIV/0!</v>
      </c>
    </row>
    <row r="42" spans="1:7" ht="13.5" collapsed="1">
      <c r="A42" s="5" t="s">
        <v>47</v>
      </c>
      <c r="B42" s="6" t="s">
        <v>2</v>
      </c>
      <c r="C42" s="7" t="s">
        <v>1</v>
      </c>
      <c r="D42" s="8" t="s">
        <v>15</v>
      </c>
      <c r="E42" s="16">
        <f>E43</f>
        <v>16903.100000000002</v>
      </c>
      <c r="F42" s="20">
        <f>F43</f>
        <v>12711.1</v>
      </c>
      <c r="G42" s="18">
        <f t="shared" si="0"/>
        <v>75.19981541847352</v>
      </c>
    </row>
    <row r="43" spans="1:7" ht="26.25" outlineLevel="1">
      <c r="A43" s="5" t="s">
        <v>48</v>
      </c>
      <c r="B43" s="6" t="s">
        <v>2</v>
      </c>
      <c r="C43" s="7" t="s">
        <v>1</v>
      </c>
      <c r="D43" s="8" t="s">
        <v>16</v>
      </c>
      <c r="E43" s="16">
        <f>E44+E64+E69+E76</f>
        <v>16903.100000000002</v>
      </c>
      <c r="F43" s="16">
        <f>F44+F64+F69+F76</f>
        <v>12711.1</v>
      </c>
      <c r="G43" s="18">
        <f t="shared" si="0"/>
        <v>75.19981541847352</v>
      </c>
    </row>
    <row r="44" spans="1:7" ht="13.5" outlineLevel="2">
      <c r="A44" s="5" t="s">
        <v>103</v>
      </c>
      <c r="B44" s="6" t="s">
        <v>2</v>
      </c>
      <c r="C44" s="7" t="s">
        <v>111</v>
      </c>
      <c r="D44" s="8" t="s">
        <v>102</v>
      </c>
      <c r="E44" s="16">
        <f>E45+E47+E62</f>
        <v>12686</v>
      </c>
      <c r="F44" s="20">
        <f>F45+F47+F62</f>
        <v>9472.6</v>
      </c>
      <c r="G44" s="18">
        <f t="shared" si="0"/>
        <v>74.66971464606654</v>
      </c>
    </row>
    <row r="45" spans="1:7" ht="17.25" customHeight="1" outlineLevel="2">
      <c r="A45" s="5" t="s">
        <v>145</v>
      </c>
      <c r="B45" s="6" t="s">
        <v>2</v>
      </c>
      <c r="C45" s="7" t="s">
        <v>111</v>
      </c>
      <c r="D45" s="8" t="s">
        <v>147</v>
      </c>
      <c r="E45" s="16">
        <f>E46</f>
        <v>1578</v>
      </c>
      <c r="F45" s="20">
        <f>F46</f>
        <v>1078</v>
      </c>
      <c r="G45" s="18">
        <f t="shared" si="0"/>
        <v>68.31432192648923</v>
      </c>
    </row>
    <row r="46" spans="1:7" ht="26.25" outlineLevel="2">
      <c r="A46" s="5" t="s">
        <v>146</v>
      </c>
      <c r="B46" s="6" t="s">
        <v>2</v>
      </c>
      <c r="C46" s="7" t="s">
        <v>111</v>
      </c>
      <c r="D46" s="8" t="s">
        <v>148</v>
      </c>
      <c r="E46" s="16">
        <v>1578</v>
      </c>
      <c r="F46" s="19">
        <v>1078</v>
      </c>
      <c r="G46" s="18">
        <f t="shared" si="0"/>
        <v>68.31432192648923</v>
      </c>
    </row>
    <row r="47" spans="1:7" ht="26.25" outlineLevel="3">
      <c r="A47" s="5" t="s">
        <v>122</v>
      </c>
      <c r="B47" s="6" t="s">
        <v>2</v>
      </c>
      <c r="C47" s="7" t="s">
        <v>111</v>
      </c>
      <c r="D47" s="12" t="s">
        <v>135</v>
      </c>
      <c r="E47" s="16">
        <f>E48</f>
        <v>10593</v>
      </c>
      <c r="F47" s="20">
        <f>F48</f>
        <v>7954.2</v>
      </c>
      <c r="G47" s="18">
        <f t="shared" si="0"/>
        <v>75.089209855565</v>
      </c>
    </row>
    <row r="48" spans="1:7" ht="26.25" outlineLevel="4">
      <c r="A48" s="5" t="s">
        <v>123</v>
      </c>
      <c r="B48" s="6" t="s">
        <v>2</v>
      </c>
      <c r="C48" s="7" t="s">
        <v>111</v>
      </c>
      <c r="D48" s="8" t="s">
        <v>121</v>
      </c>
      <c r="E48" s="17">
        <v>10593</v>
      </c>
      <c r="F48" s="19">
        <v>7954.2</v>
      </c>
      <c r="G48" s="18">
        <f t="shared" si="0"/>
        <v>75.089209855565</v>
      </c>
    </row>
    <row r="49" spans="1:7" ht="26.25" hidden="1" outlineLevel="3">
      <c r="A49" s="5" t="s">
        <v>49</v>
      </c>
      <c r="B49" s="6" t="s">
        <v>2</v>
      </c>
      <c r="C49" s="7" t="s">
        <v>17</v>
      </c>
      <c r="D49" s="8" t="s">
        <v>18</v>
      </c>
      <c r="E49" s="16">
        <v>1478</v>
      </c>
      <c r="F49" s="19"/>
      <c r="G49" s="18">
        <f t="shared" si="0"/>
        <v>0</v>
      </c>
    </row>
    <row r="50" spans="1:7" ht="26.25" hidden="1" outlineLevel="4">
      <c r="A50" s="5" t="s">
        <v>50</v>
      </c>
      <c r="B50" s="6" t="s">
        <v>2</v>
      </c>
      <c r="C50" s="7" t="s">
        <v>17</v>
      </c>
      <c r="D50" s="8" t="s">
        <v>19</v>
      </c>
      <c r="E50" s="16">
        <v>1478</v>
      </c>
      <c r="F50" s="19"/>
      <c r="G50" s="18">
        <f t="shared" si="0"/>
        <v>0</v>
      </c>
    </row>
    <row r="51" spans="1:7" ht="26.25" hidden="1" outlineLevel="2" collapsed="1">
      <c r="A51" s="5" t="s">
        <v>51</v>
      </c>
      <c r="B51" s="6" t="s">
        <v>2</v>
      </c>
      <c r="C51" s="7" t="s">
        <v>17</v>
      </c>
      <c r="D51" s="8" t="s">
        <v>20</v>
      </c>
      <c r="E51" s="16">
        <v>3018.55</v>
      </c>
      <c r="F51" s="19"/>
      <c r="G51" s="18">
        <f t="shared" si="0"/>
        <v>0</v>
      </c>
    </row>
    <row r="52" spans="1:7" ht="17.25" customHeight="1" hidden="1" outlineLevel="3">
      <c r="A52" s="5" t="s">
        <v>52</v>
      </c>
      <c r="B52" s="6" t="s">
        <v>2</v>
      </c>
      <c r="C52" s="7" t="s">
        <v>17</v>
      </c>
      <c r="D52" s="8" t="s">
        <v>21</v>
      </c>
      <c r="E52" s="16">
        <v>424</v>
      </c>
      <c r="F52" s="19"/>
      <c r="G52" s="18">
        <f t="shared" si="0"/>
        <v>0</v>
      </c>
    </row>
    <row r="53" spans="1:7" ht="26.25" hidden="1" outlineLevel="4">
      <c r="A53" s="5" t="s">
        <v>53</v>
      </c>
      <c r="B53" s="6" t="s">
        <v>2</v>
      </c>
      <c r="C53" s="7" t="s">
        <v>17</v>
      </c>
      <c r="D53" s="8" t="s">
        <v>22</v>
      </c>
      <c r="E53" s="16">
        <v>424</v>
      </c>
      <c r="F53" s="19"/>
      <c r="G53" s="18">
        <f t="shared" si="0"/>
        <v>0</v>
      </c>
    </row>
    <row r="54" spans="1:7" ht="46.5" customHeight="1" hidden="1" outlineLevel="3">
      <c r="A54" s="5" t="s">
        <v>54</v>
      </c>
      <c r="B54" s="6" t="s">
        <v>2</v>
      </c>
      <c r="C54" s="7" t="s">
        <v>17</v>
      </c>
      <c r="D54" s="8" t="s">
        <v>23</v>
      </c>
      <c r="E54" s="16">
        <v>1887.3</v>
      </c>
      <c r="F54" s="19"/>
      <c r="G54" s="18">
        <f t="shared" si="0"/>
        <v>0</v>
      </c>
    </row>
    <row r="55" spans="1:7" ht="26.25" hidden="1" outlineLevel="4">
      <c r="A55" s="5" t="s">
        <v>55</v>
      </c>
      <c r="B55" s="6" t="s">
        <v>2</v>
      </c>
      <c r="C55" s="7" t="s">
        <v>17</v>
      </c>
      <c r="D55" s="8" t="s">
        <v>24</v>
      </c>
      <c r="E55" s="16">
        <v>1887.3</v>
      </c>
      <c r="F55" s="19"/>
      <c r="G55" s="18">
        <f t="shared" si="0"/>
        <v>0</v>
      </c>
    </row>
    <row r="56" spans="1:7" ht="26.25" hidden="1" outlineLevel="3">
      <c r="A56" s="5" t="s">
        <v>56</v>
      </c>
      <c r="B56" s="6" t="s">
        <v>2</v>
      </c>
      <c r="C56" s="7" t="s">
        <v>17</v>
      </c>
      <c r="D56" s="8" t="s">
        <v>25</v>
      </c>
      <c r="E56" s="16">
        <v>636</v>
      </c>
      <c r="F56" s="19"/>
      <c r="G56" s="18">
        <f t="shared" si="0"/>
        <v>0</v>
      </c>
    </row>
    <row r="57" spans="1:7" ht="33.75" customHeight="1" hidden="1" outlineLevel="4">
      <c r="A57" s="5" t="s">
        <v>57</v>
      </c>
      <c r="B57" s="6" t="s">
        <v>2</v>
      </c>
      <c r="C57" s="7" t="s">
        <v>17</v>
      </c>
      <c r="D57" s="8" t="s">
        <v>26</v>
      </c>
      <c r="E57" s="16">
        <v>636</v>
      </c>
      <c r="F57" s="19"/>
      <c r="G57" s="18">
        <f t="shared" si="0"/>
        <v>0</v>
      </c>
    </row>
    <row r="58" spans="1:7" ht="32.25" customHeight="1" hidden="1" outlineLevel="3">
      <c r="A58" s="5" t="s">
        <v>58</v>
      </c>
      <c r="B58" s="6" t="s">
        <v>2</v>
      </c>
      <c r="C58" s="7" t="s">
        <v>17</v>
      </c>
      <c r="D58" s="8" t="s">
        <v>27</v>
      </c>
      <c r="E58" s="16">
        <v>71.25</v>
      </c>
      <c r="F58" s="19"/>
      <c r="G58" s="18">
        <f t="shared" si="0"/>
        <v>0</v>
      </c>
    </row>
    <row r="59" spans="1:7" ht="39" hidden="1" outlineLevel="4">
      <c r="A59" s="5" t="s">
        <v>59</v>
      </c>
      <c r="B59" s="6" t="s">
        <v>2</v>
      </c>
      <c r="C59" s="7" t="s">
        <v>17</v>
      </c>
      <c r="D59" s="8" t="s">
        <v>28</v>
      </c>
      <c r="E59" s="16">
        <v>71.25</v>
      </c>
      <c r="F59" s="19"/>
      <c r="G59" s="18">
        <f t="shared" si="0"/>
        <v>0</v>
      </c>
    </row>
    <row r="60" spans="1:7" ht="13.5" hidden="1" outlineLevel="3">
      <c r="A60" s="5" t="s">
        <v>60</v>
      </c>
      <c r="B60" s="6" t="s">
        <v>2</v>
      </c>
      <c r="C60" s="7" t="s">
        <v>17</v>
      </c>
      <c r="D60" s="8" t="s">
        <v>29</v>
      </c>
      <c r="E60" s="16">
        <v>0</v>
      </c>
      <c r="F60" s="19"/>
      <c r="G60" s="18" t="e">
        <f t="shared" si="0"/>
        <v>#DIV/0!</v>
      </c>
    </row>
    <row r="61" spans="1:7" ht="13.5" hidden="1" outlineLevel="4">
      <c r="A61" s="5" t="s">
        <v>61</v>
      </c>
      <c r="B61" s="6" t="s">
        <v>2</v>
      </c>
      <c r="C61" s="7" t="s">
        <v>17</v>
      </c>
      <c r="D61" s="8" t="s">
        <v>30</v>
      </c>
      <c r="E61" s="16">
        <v>0</v>
      </c>
      <c r="F61" s="19"/>
      <c r="G61" s="18" t="e">
        <f t="shared" si="0"/>
        <v>#DIV/0!</v>
      </c>
    </row>
    <row r="62" spans="1:7" ht="13.5" outlineLevel="4">
      <c r="A62" s="5" t="s">
        <v>126</v>
      </c>
      <c r="B62" s="6" t="s">
        <v>2</v>
      </c>
      <c r="C62" s="7" t="s">
        <v>111</v>
      </c>
      <c r="D62" s="8" t="s">
        <v>127</v>
      </c>
      <c r="E62" s="16">
        <f>E63</f>
        <v>515</v>
      </c>
      <c r="F62" s="20">
        <f>F63</f>
        <v>440.4</v>
      </c>
      <c r="G62" s="18">
        <f t="shared" si="0"/>
        <v>85.51456310679612</v>
      </c>
    </row>
    <row r="63" spans="1:7" ht="13.5" outlineLevel="4">
      <c r="A63" s="5" t="s">
        <v>125</v>
      </c>
      <c r="B63" s="6" t="s">
        <v>2</v>
      </c>
      <c r="C63" s="7" t="s">
        <v>111</v>
      </c>
      <c r="D63" s="8" t="s">
        <v>128</v>
      </c>
      <c r="E63" s="16">
        <v>515</v>
      </c>
      <c r="F63" s="19">
        <v>440.4</v>
      </c>
      <c r="G63" s="18">
        <f t="shared" si="0"/>
        <v>85.51456310679612</v>
      </c>
    </row>
    <row r="64" spans="1:7" ht="26.25" outlineLevel="4">
      <c r="A64" s="5" t="s">
        <v>120</v>
      </c>
      <c r="B64" s="6" t="s">
        <v>2</v>
      </c>
      <c r="C64" s="7" t="s">
        <v>111</v>
      </c>
      <c r="D64" s="10" t="s">
        <v>137</v>
      </c>
      <c r="E64" s="16">
        <f>E65+E67</f>
        <v>3927.9</v>
      </c>
      <c r="F64" s="20">
        <f>F65+F67</f>
        <v>3025.1</v>
      </c>
      <c r="G64" s="18">
        <f t="shared" si="0"/>
        <v>77.01570813920924</v>
      </c>
    </row>
    <row r="65" spans="1:7" ht="39" outlineLevel="4">
      <c r="A65" s="5" t="s">
        <v>130</v>
      </c>
      <c r="B65" s="6" t="s">
        <v>2</v>
      </c>
      <c r="C65" s="7" t="s">
        <v>111</v>
      </c>
      <c r="D65" s="13" t="s">
        <v>141</v>
      </c>
      <c r="E65" s="16">
        <f>E66</f>
        <v>319.4</v>
      </c>
      <c r="F65" s="21">
        <f>F66</f>
        <v>283.7</v>
      </c>
      <c r="G65" s="18">
        <f t="shared" si="0"/>
        <v>88.82279273638072</v>
      </c>
    </row>
    <row r="66" spans="1:7" ht="52.5" outlineLevel="4">
      <c r="A66" s="5" t="s">
        <v>124</v>
      </c>
      <c r="B66" s="6" t="s">
        <v>2</v>
      </c>
      <c r="C66" s="7" t="s">
        <v>111</v>
      </c>
      <c r="D66" s="13" t="s">
        <v>129</v>
      </c>
      <c r="E66" s="16">
        <v>319.4</v>
      </c>
      <c r="F66" s="21">
        <v>283.7</v>
      </c>
      <c r="G66" s="18">
        <f t="shared" si="0"/>
        <v>88.82279273638072</v>
      </c>
    </row>
    <row r="67" spans="1:7" ht="13.5" outlineLevel="4">
      <c r="A67" s="5" t="s">
        <v>112</v>
      </c>
      <c r="B67" s="6" t="s">
        <v>2</v>
      </c>
      <c r="C67" s="7" t="s">
        <v>111</v>
      </c>
      <c r="D67" s="8" t="s">
        <v>117</v>
      </c>
      <c r="E67" s="16">
        <f>E68</f>
        <v>3608.5</v>
      </c>
      <c r="F67" s="21">
        <f>F68</f>
        <v>2741.4</v>
      </c>
      <c r="G67" s="18">
        <f t="shared" si="0"/>
        <v>75.97062491339892</v>
      </c>
    </row>
    <row r="68" spans="1:7" ht="13.5" outlineLevel="4">
      <c r="A68" s="5" t="s">
        <v>118</v>
      </c>
      <c r="B68" s="6" t="s">
        <v>2</v>
      </c>
      <c r="C68" s="7" t="s">
        <v>111</v>
      </c>
      <c r="D68" s="8" t="s">
        <v>119</v>
      </c>
      <c r="E68" s="16">
        <v>3608.5</v>
      </c>
      <c r="F68" s="21">
        <v>2741.4</v>
      </c>
      <c r="G68" s="18">
        <f t="shared" si="0"/>
        <v>75.97062491339892</v>
      </c>
    </row>
    <row r="69" spans="1:7" ht="16.5" customHeight="1" outlineLevel="2">
      <c r="A69" s="5" t="s">
        <v>101</v>
      </c>
      <c r="B69" s="6" t="s">
        <v>2</v>
      </c>
      <c r="C69" s="7" t="s">
        <v>111</v>
      </c>
      <c r="D69" s="8" t="s">
        <v>104</v>
      </c>
      <c r="E69" s="16">
        <f>E70+E72+E74</f>
        <v>254.2</v>
      </c>
      <c r="F69" s="21">
        <f>F70+F72+F74</f>
        <v>178.4</v>
      </c>
      <c r="G69" s="18">
        <f t="shared" si="0"/>
        <v>70.18095987411488</v>
      </c>
    </row>
    <row r="70" spans="1:7" ht="26.25" outlineLevel="2">
      <c r="A70" s="5" t="s">
        <v>114</v>
      </c>
      <c r="B70" s="6" t="s">
        <v>2</v>
      </c>
      <c r="C70" s="7" t="s">
        <v>111</v>
      </c>
      <c r="D70" s="8" t="s">
        <v>115</v>
      </c>
      <c r="E70" s="16">
        <f>E71</f>
        <v>1</v>
      </c>
      <c r="F70" s="21">
        <f>F71</f>
        <v>0</v>
      </c>
      <c r="G70" s="18">
        <f t="shared" si="0"/>
        <v>0</v>
      </c>
    </row>
    <row r="71" spans="1:7" ht="26.25" outlineLevel="2">
      <c r="A71" s="5" t="s">
        <v>113</v>
      </c>
      <c r="B71" s="6" t="s">
        <v>2</v>
      </c>
      <c r="C71" s="7" t="s">
        <v>111</v>
      </c>
      <c r="D71" s="8" t="s">
        <v>116</v>
      </c>
      <c r="E71" s="16">
        <v>1</v>
      </c>
      <c r="F71" s="19">
        <v>0</v>
      </c>
      <c r="G71" s="18">
        <f t="shared" si="0"/>
        <v>0</v>
      </c>
    </row>
    <row r="72" spans="1:7" ht="26.25" outlineLevel="2">
      <c r="A72" s="5" t="s">
        <v>100</v>
      </c>
      <c r="B72" s="6" t="s">
        <v>2</v>
      </c>
      <c r="C72" s="7" t="s">
        <v>111</v>
      </c>
      <c r="D72" s="11" t="s">
        <v>133</v>
      </c>
      <c r="E72" s="16">
        <f>E73</f>
        <v>186.2</v>
      </c>
      <c r="F72" s="20">
        <f>F73</f>
        <v>120.3</v>
      </c>
      <c r="G72" s="18">
        <f t="shared" si="0"/>
        <v>64.60794844253492</v>
      </c>
    </row>
    <row r="73" spans="1:7" ht="39" outlineLevel="3">
      <c r="A73" s="5" t="s">
        <v>99</v>
      </c>
      <c r="B73" s="6" t="s">
        <v>2</v>
      </c>
      <c r="C73" s="7" t="s">
        <v>111</v>
      </c>
      <c r="D73" s="11" t="s">
        <v>134</v>
      </c>
      <c r="E73" s="16">
        <v>186.2</v>
      </c>
      <c r="F73" s="20">
        <v>120.3</v>
      </c>
      <c r="G73" s="18">
        <f t="shared" si="0"/>
        <v>64.60794844253492</v>
      </c>
    </row>
    <row r="74" spans="1:7" ht="32.25" customHeight="1" outlineLevel="3">
      <c r="A74" s="5" t="s">
        <v>94</v>
      </c>
      <c r="B74" s="6" t="s">
        <v>2</v>
      </c>
      <c r="C74" s="7" t="s">
        <v>111</v>
      </c>
      <c r="D74" s="10" t="s">
        <v>97</v>
      </c>
      <c r="E74" s="16">
        <f>E75</f>
        <v>67</v>
      </c>
      <c r="F74" s="21">
        <f>F75</f>
        <v>58.1</v>
      </c>
      <c r="G74" s="18">
        <f t="shared" si="0"/>
        <v>86.71641791044776</v>
      </c>
    </row>
    <row r="75" spans="1:7" ht="26.25" outlineLevel="3">
      <c r="A75" s="5" t="s">
        <v>95</v>
      </c>
      <c r="B75" s="6" t="s">
        <v>2</v>
      </c>
      <c r="C75" s="7" t="s">
        <v>111</v>
      </c>
      <c r="D75" s="8" t="s">
        <v>96</v>
      </c>
      <c r="E75" s="16">
        <v>67</v>
      </c>
      <c r="F75" s="21">
        <v>58.1</v>
      </c>
      <c r="G75" s="18">
        <f>F75/E75*100</f>
        <v>86.71641791044776</v>
      </c>
    </row>
    <row r="76" spans="1:7" ht="13.5" outlineLevel="3">
      <c r="A76" s="5" t="s">
        <v>151</v>
      </c>
      <c r="B76" s="6" t="s">
        <v>2</v>
      </c>
      <c r="C76" s="7" t="s">
        <v>111</v>
      </c>
      <c r="D76" s="8" t="s">
        <v>152</v>
      </c>
      <c r="E76" s="16">
        <f>E77</f>
        <v>35</v>
      </c>
      <c r="F76" s="21">
        <f>F77</f>
        <v>35</v>
      </c>
      <c r="G76" s="18">
        <f>F76/E76*100</f>
        <v>100</v>
      </c>
    </row>
    <row r="77" spans="1:7" ht="13.5" outlineLevel="3">
      <c r="A77" s="5" t="s">
        <v>150</v>
      </c>
      <c r="B77" s="6" t="s">
        <v>2</v>
      </c>
      <c r="C77" s="7" t="s">
        <v>111</v>
      </c>
      <c r="D77" s="8" t="s">
        <v>153</v>
      </c>
      <c r="E77" s="16">
        <f>E78</f>
        <v>35</v>
      </c>
      <c r="F77" s="21">
        <f>F78</f>
        <v>35</v>
      </c>
      <c r="G77" s="18">
        <f>F77/E77*100</f>
        <v>100</v>
      </c>
    </row>
    <row r="78" spans="1:7" ht="13.5" outlineLevel="3">
      <c r="A78" s="5" t="s">
        <v>149</v>
      </c>
      <c r="B78" s="6" t="s">
        <v>2</v>
      </c>
      <c r="C78" s="7" t="s">
        <v>111</v>
      </c>
      <c r="D78" s="8" t="s">
        <v>154</v>
      </c>
      <c r="E78" s="16">
        <v>35</v>
      </c>
      <c r="F78" s="21">
        <v>35</v>
      </c>
      <c r="G78" s="18">
        <f>F78/E78*100</f>
        <v>100</v>
      </c>
    </row>
    <row r="79" spans="1:7" ht="13.5">
      <c r="A79" s="34" t="s">
        <v>31</v>
      </c>
      <c r="B79" s="34"/>
      <c r="C79" s="34"/>
      <c r="D79" s="34"/>
      <c r="E79" s="16">
        <f>E10+E42</f>
        <v>20978.500000000004</v>
      </c>
      <c r="F79" s="16">
        <f>F10+F42</f>
        <v>15721.9</v>
      </c>
      <c r="G79" s="18">
        <f>F79/E79*100</f>
        <v>74.94291774912409</v>
      </c>
    </row>
    <row r="80" spans="1:5" ht="13.5">
      <c r="A80" s="9"/>
      <c r="B80" s="9"/>
      <c r="C80" s="9"/>
      <c r="D80" s="9"/>
      <c r="E80" s="9"/>
    </row>
    <row r="81" spans="1:5" ht="38.25" customHeight="1">
      <c r="A81" s="3"/>
      <c r="B81" s="3"/>
      <c r="C81" s="3"/>
      <c r="D81" s="22"/>
      <c r="E81" s="22"/>
    </row>
    <row r="82" spans="1:5" ht="13.5">
      <c r="A82" s="3"/>
      <c r="B82" s="3"/>
      <c r="C82" s="3"/>
      <c r="D82" s="3"/>
      <c r="E82" s="3"/>
    </row>
    <row r="83" spans="1:5" ht="16.5" customHeight="1">
      <c r="A83" s="23" t="s">
        <v>93</v>
      </c>
      <c r="B83" s="24"/>
      <c r="C83" s="24"/>
      <c r="D83" s="24"/>
      <c r="E83" s="3"/>
    </row>
  </sheetData>
  <sheetProtection/>
  <mergeCells count="13">
    <mergeCell ref="A6:E6"/>
    <mergeCell ref="A7:E7"/>
    <mergeCell ref="D8:E8"/>
    <mergeCell ref="D3:E3"/>
    <mergeCell ref="D4:E4"/>
    <mergeCell ref="A5:E5"/>
    <mergeCell ref="D81:E81"/>
    <mergeCell ref="A83:D83"/>
    <mergeCell ref="A9:C9"/>
    <mergeCell ref="A39:C39"/>
    <mergeCell ref="A40:C40"/>
    <mergeCell ref="A41:C41"/>
    <mergeCell ref="A79:D79"/>
  </mergeCells>
  <printOptions/>
  <pageMargins left="0.7874015748031497" right="0.5905511811023623" top="0.4" bottom="0.37" header="0.3937007874015748" footer="0.49"/>
  <pageSetup fitToHeight="20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Пользователь-1</dc:creator>
  <cp:keywords/>
  <dc:description/>
  <cp:lastModifiedBy>User</cp:lastModifiedBy>
  <cp:lastPrinted>2022-12-29T01:47:16Z</cp:lastPrinted>
  <dcterms:created xsi:type="dcterms:W3CDTF">2013-01-29T08:16:45Z</dcterms:created>
  <dcterms:modified xsi:type="dcterms:W3CDTF">2023-12-12T02:30:46Z</dcterms:modified>
  <cp:category/>
  <cp:version/>
  <cp:contentType/>
  <cp:contentStatus/>
</cp:coreProperties>
</file>